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8" yWindow="300" windowWidth="20076" windowHeight="7692"/>
  </bookViews>
  <sheets>
    <sheet name="2013-14 reports by school" sheetId="3" r:id="rId1"/>
  </sheets>
  <externalReferences>
    <externalReference r:id="rId2"/>
    <externalReference r:id="rId3"/>
    <externalReference r:id="rId4"/>
  </externalReferences>
  <definedNames>
    <definedName name="_xlnm.Print_Titles" localSheetId="0">'2013-14 reports by school'!$1:$1</definedName>
  </definedNames>
  <calcPr calcId="145621"/>
</workbook>
</file>

<file path=xl/calcChain.xml><?xml version="1.0" encoding="utf-8"?>
<calcChain xmlns="http://schemas.openxmlformats.org/spreadsheetml/2006/main">
  <c r="AW3" i="3" l="1"/>
  <c r="AW4" i="3"/>
  <c r="AW5" i="3"/>
  <c r="AW6" i="3"/>
  <c r="AW7" i="3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AW88" i="3"/>
  <c r="AW89" i="3"/>
  <c r="AW90" i="3"/>
  <c r="AW91" i="3"/>
  <c r="AW92" i="3"/>
  <c r="AW93" i="3"/>
  <c r="AW94" i="3"/>
  <c r="AW95" i="3"/>
  <c r="AW96" i="3"/>
  <c r="AW97" i="3"/>
  <c r="AW98" i="3"/>
  <c r="AW99" i="3"/>
  <c r="AW100" i="3"/>
  <c r="AW101" i="3"/>
  <c r="AW102" i="3"/>
  <c r="AW103" i="3"/>
  <c r="AW104" i="3"/>
  <c r="AW105" i="3"/>
  <c r="AW106" i="3"/>
  <c r="AW107" i="3"/>
  <c r="AW108" i="3"/>
  <c r="AW109" i="3"/>
  <c r="AW110" i="3"/>
  <c r="AW111" i="3"/>
  <c r="AW112" i="3"/>
  <c r="AW113" i="3"/>
  <c r="AW114" i="3"/>
  <c r="AW115" i="3"/>
  <c r="AW116" i="3"/>
  <c r="AW117" i="3"/>
  <c r="AW118" i="3"/>
  <c r="AW119" i="3"/>
  <c r="AW120" i="3"/>
  <c r="AW121" i="3"/>
  <c r="AW122" i="3"/>
  <c r="AW123" i="3"/>
  <c r="AW124" i="3"/>
  <c r="AW125" i="3"/>
  <c r="AW126" i="3"/>
  <c r="AW127" i="3"/>
  <c r="AW128" i="3"/>
  <c r="AW129" i="3"/>
  <c r="AW130" i="3"/>
  <c r="AW131" i="3"/>
  <c r="AW132" i="3"/>
  <c r="AW133" i="3"/>
  <c r="AW134" i="3"/>
  <c r="AW135" i="3"/>
  <c r="AW136" i="3"/>
  <c r="AW137" i="3"/>
  <c r="AW138" i="3"/>
  <c r="AW139" i="3"/>
  <c r="AW140" i="3"/>
  <c r="AW141" i="3"/>
  <c r="AW142" i="3"/>
  <c r="AW143" i="3"/>
  <c r="AW144" i="3"/>
  <c r="AW145" i="3"/>
  <c r="AW146" i="3"/>
  <c r="AW147" i="3"/>
  <c r="AW148" i="3"/>
  <c r="AW149" i="3"/>
  <c r="AW150" i="3"/>
  <c r="AW151" i="3"/>
  <c r="AW152" i="3"/>
  <c r="AW153" i="3"/>
  <c r="AW154" i="3"/>
  <c r="AW155" i="3"/>
  <c r="AW156" i="3"/>
  <c r="AW157" i="3"/>
  <c r="AW158" i="3"/>
  <c r="AW159" i="3"/>
  <c r="AW160" i="3"/>
  <c r="AW162" i="3"/>
  <c r="AW163" i="3"/>
  <c r="AW164" i="3"/>
  <c r="AW165" i="3"/>
  <c r="AW166" i="3"/>
  <c r="AW167" i="3"/>
  <c r="AW168" i="3"/>
  <c r="AW169" i="3"/>
  <c r="AW170" i="3"/>
  <c r="AW171" i="3"/>
  <c r="AW2" i="3"/>
  <c r="AV3" i="3"/>
  <c r="AV4" i="3"/>
  <c r="AV5" i="3"/>
  <c r="AV6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V22" i="3"/>
  <c r="AV23" i="3"/>
  <c r="AV24" i="3"/>
  <c r="AV25" i="3"/>
  <c r="AV26" i="3"/>
  <c r="AV27" i="3"/>
  <c r="AV28" i="3"/>
  <c r="AV29" i="3"/>
  <c r="AV30" i="3"/>
  <c r="AV31" i="3"/>
  <c r="AV32" i="3"/>
  <c r="AV33" i="3"/>
  <c r="AV34" i="3"/>
  <c r="AV35" i="3"/>
  <c r="AV36" i="3"/>
  <c r="AV37" i="3"/>
  <c r="AV38" i="3"/>
  <c r="AV39" i="3"/>
  <c r="AV40" i="3"/>
  <c r="AV41" i="3"/>
  <c r="AV42" i="3"/>
  <c r="AV43" i="3"/>
  <c r="AV44" i="3"/>
  <c r="AV45" i="3"/>
  <c r="AV46" i="3"/>
  <c r="AV47" i="3"/>
  <c r="AV48" i="3"/>
  <c r="AV49" i="3"/>
  <c r="AV50" i="3"/>
  <c r="AV51" i="3"/>
  <c r="AV52" i="3"/>
  <c r="AV53" i="3"/>
  <c r="AV54" i="3"/>
  <c r="AV55" i="3"/>
  <c r="AV56" i="3"/>
  <c r="AV57" i="3"/>
  <c r="AV58" i="3"/>
  <c r="AV59" i="3"/>
  <c r="AV60" i="3"/>
  <c r="AV61" i="3"/>
  <c r="AV62" i="3"/>
  <c r="AV63" i="3"/>
  <c r="AV64" i="3"/>
  <c r="AV65" i="3"/>
  <c r="AV66" i="3"/>
  <c r="AV67" i="3"/>
  <c r="AV68" i="3"/>
  <c r="AV69" i="3"/>
  <c r="AV70" i="3"/>
  <c r="AV71" i="3"/>
  <c r="AV72" i="3"/>
  <c r="AV73" i="3"/>
  <c r="AV74" i="3"/>
  <c r="AV75" i="3"/>
  <c r="AV76" i="3"/>
  <c r="AV77" i="3"/>
  <c r="AV78" i="3"/>
  <c r="AV79" i="3"/>
  <c r="AV80" i="3"/>
  <c r="AV81" i="3"/>
  <c r="AV82" i="3"/>
  <c r="AV83" i="3"/>
  <c r="AV84" i="3"/>
  <c r="AV85" i="3"/>
  <c r="AV86" i="3"/>
  <c r="AV87" i="3"/>
  <c r="AV88" i="3"/>
  <c r="AV89" i="3"/>
  <c r="AV90" i="3"/>
  <c r="AV91" i="3"/>
  <c r="AV92" i="3"/>
  <c r="AV93" i="3"/>
  <c r="AV94" i="3"/>
  <c r="AV95" i="3"/>
  <c r="AV96" i="3"/>
  <c r="AV97" i="3"/>
  <c r="AV98" i="3"/>
  <c r="AV99" i="3"/>
  <c r="AV100" i="3"/>
  <c r="AV101" i="3"/>
  <c r="AV102" i="3"/>
  <c r="AV103" i="3"/>
  <c r="AV104" i="3"/>
  <c r="AV105" i="3"/>
  <c r="AV106" i="3"/>
  <c r="AV107" i="3"/>
  <c r="AV108" i="3"/>
  <c r="AV109" i="3"/>
  <c r="AV110" i="3"/>
  <c r="AV111" i="3"/>
  <c r="AV112" i="3"/>
  <c r="AV113" i="3"/>
  <c r="AV114" i="3"/>
  <c r="AV115" i="3"/>
  <c r="AV116" i="3"/>
  <c r="AV117" i="3"/>
  <c r="AV118" i="3"/>
  <c r="AV119" i="3"/>
  <c r="AV120" i="3"/>
  <c r="AV121" i="3"/>
  <c r="AV122" i="3"/>
  <c r="AV123" i="3"/>
  <c r="AV124" i="3"/>
  <c r="AV125" i="3"/>
  <c r="AV126" i="3"/>
  <c r="AV127" i="3"/>
  <c r="AV128" i="3"/>
  <c r="AV129" i="3"/>
  <c r="AV130" i="3"/>
  <c r="AV131" i="3"/>
  <c r="AV132" i="3"/>
  <c r="AV133" i="3"/>
  <c r="AV134" i="3"/>
  <c r="AV135" i="3"/>
  <c r="AV136" i="3"/>
  <c r="AV137" i="3"/>
  <c r="AV138" i="3"/>
  <c r="AV139" i="3"/>
  <c r="AV140" i="3"/>
  <c r="AV141" i="3"/>
  <c r="AV142" i="3"/>
  <c r="AV143" i="3"/>
  <c r="AV144" i="3"/>
  <c r="AV145" i="3"/>
  <c r="AV146" i="3"/>
  <c r="AV147" i="3"/>
  <c r="AV148" i="3"/>
  <c r="AV149" i="3"/>
  <c r="AV150" i="3"/>
  <c r="AV151" i="3"/>
  <c r="AV152" i="3"/>
  <c r="AV153" i="3"/>
  <c r="AV154" i="3"/>
  <c r="AV155" i="3"/>
  <c r="AV156" i="3"/>
  <c r="AV157" i="3"/>
  <c r="AV158" i="3"/>
  <c r="AV159" i="3"/>
  <c r="AV160" i="3"/>
  <c r="AV162" i="3"/>
  <c r="AV163" i="3"/>
  <c r="AV164" i="3"/>
  <c r="AV165" i="3"/>
  <c r="AV166" i="3"/>
  <c r="AV167" i="3"/>
  <c r="AV168" i="3"/>
  <c r="AV169" i="3"/>
  <c r="AV170" i="3"/>
  <c r="AV171" i="3"/>
  <c r="AV2" i="3"/>
  <c r="AU3" i="3"/>
  <c r="AU4" i="3"/>
  <c r="AU5" i="3"/>
  <c r="AU6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U22" i="3"/>
  <c r="AU23" i="3"/>
  <c r="AU24" i="3"/>
  <c r="AU25" i="3"/>
  <c r="AU26" i="3"/>
  <c r="AU27" i="3"/>
  <c r="AU28" i="3"/>
  <c r="AU29" i="3"/>
  <c r="AU30" i="3"/>
  <c r="AU31" i="3"/>
  <c r="AU32" i="3"/>
  <c r="AU33" i="3"/>
  <c r="AU34" i="3"/>
  <c r="AU35" i="3"/>
  <c r="AU36" i="3"/>
  <c r="AU37" i="3"/>
  <c r="AU38" i="3"/>
  <c r="AU39" i="3"/>
  <c r="AU40" i="3"/>
  <c r="AU41" i="3"/>
  <c r="AU42" i="3"/>
  <c r="AU43" i="3"/>
  <c r="AU44" i="3"/>
  <c r="AU45" i="3"/>
  <c r="AU46" i="3"/>
  <c r="AU47" i="3"/>
  <c r="AU48" i="3"/>
  <c r="AU49" i="3"/>
  <c r="AU50" i="3"/>
  <c r="AU51" i="3"/>
  <c r="AU52" i="3"/>
  <c r="AU53" i="3"/>
  <c r="AU54" i="3"/>
  <c r="AU55" i="3"/>
  <c r="AU56" i="3"/>
  <c r="AU57" i="3"/>
  <c r="AU58" i="3"/>
  <c r="AU59" i="3"/>
  <c r="AU60" i="3"/>
  <c r="AU61" i="3"/>
  <c r="AU62" i="3"/>
  <c r="AU63" i="3"/>
  <c r="AU64" i="3"/>
  <c r="AU65" i="3"/>
  <c r="AU66" i="3"/>
  <c r="AU67" i="3"/>
  <c r="AU68" i="3"/>
  <c r="AU69" i="3"/>
  <c r="AU70" i="3"/>
  <c r="AU71" i="3"/>
  <c r="AU72" i="3"/>
  <c r="AU73" i="3"/>
  <c r="AU74" i="3"/>
  <c r="AU75" i="3"/>
  <c r="AU76" i="3"/>
  <c r="AU77" i="3"/>
  <c r="AU78" i="3"/>
  <c r="AU79" i="3"/>
  <c r="AU80" i="3"/>
  <c r="AU81" i="3"/>
  <c r="AU82" i="3"/>
  <c r="AU83" i="3"/>
  <c r="AU84" i="3"/>
  <c r="AU85" i="3"/>
  <c r="AU86" i="3"/>
  <c r="AU87" i="3"/>
  <c r="AU88" i="3"/>
  <c r="AU89" i="3"/>
  <c r="AU90" i="3"/>
  <c r="AU91" i="3"/>
  <c r="AU92" i="3"/>
  <c r="AU93" i="3"/>
  <c r="AU94" i="3"/>
  <c r="AU95" i="3"/>
  <c r="AU96" i="3"/>
  <c r="AU97" i="3"/>
  <c r="AU98" i="3"/>
  <c r="AU99" i="3"/>
  <c r="AU100" i="3"/>
  <c r="AU101" i="3"/>
  <c r="AU102" i="3"/>
  <c r="AU103" i="3"/>
  <c r="AU104" i="3"/>
  <c r="AU105" i="3"/>
  <c r="AU106" i="3"/>
  <c r="AU107" i="3"/>
  <c r="AU108" i="3"/>
  <c r="AU109" i="3"/>
  <c r="AU110" i="3"/>
  <c r="AU111" i="3"/>
  <c r="AU112" i="3"/>
  <c r="AU113" i="3"/>
  <c r="AU114" i="3"/>
  <c r="AU115" i="3"/>
  <c r="AU116" i="3"/>
  <c r="AU117" i="3"/>
  <c r="AU118" i="3"/>
  <c r="AU119" i="3"/>
  <c r="AU120" i="3"/>
  <c r="AU121" i="3"/>
  <c r="AU122" i="3"/>
  <c r="AU123" i="3"/>
  <c r="AU124" i="3"/>
  <c r="AU125" i="3"/>
  <c r="AU126" i="3"/>
  <c r="AU127" i="3"/>
  <c r="AU128" i="3"/>
  <c r="AU129" i="3"/>
  <c r="AU130" i="3"/>
  <c r="AU131" i="3"/>
  <c r="AU132" i="3"/>
  <c r="AU133" i="3"/>
  <c r="AU134" i="3"/>
  <c r="AU135" i="3"/>
  <c r="AU136" i="3"/>
  <c r="AU137" i="3"/>
  <c r="AU138" i="3"/>
  <c r="AU139" i="3"/>
  <c r="AU140" i="3"/>
  <c r="AU141" i="3"/>
  <c r="AU142" i="3"/>
  <c r="AU143" i="3"/>
  <c r="AU144" i="3"/>
  <c r="AU145" i="3"/>
  <c r="AU146" i="3"/>
  <c r="AU147" i="3"/>
  <c r="AU148" i="3"/>
  <c r="AU149" i="3"/>
  <c r="AU150" i="3"/>
  <c r="AU151" i="3"/>
  <c r="AU152" i="3"/>
  <c r="AU153" i="3"/>
  <c r="AU154" i="3"/>
  <c r="AU155" i="3"/>
  <c r="AU156" i="3"/>
  <c r="AU157" i="3"/>
  <c r="AU158" i="3"/>
  <c r="AU159" i="3"/>
  <c r="AU160" i="3"/>
  <c r="AU161" i="3"/>
  <c r="AU162" i="3"/>
  <c r="AU163" i="3"/>
  <c r="AU164" i="3"/>
  <c r="AU165" i="3"/>
  <c r="AU166" i="3"/>
  <c r="AU167" i="3"/>
  <c r="AU168" i="3"/>
  <c r="AU169" i="3"/>
  <c r="AU170" i="3"/>
  <c r="AU171" i="3"/>
  <c r="AU2" i="3"/>
  <c r="BJ172" i="3" l="1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L172" i="3" s="1"/>
  <c r="AF172" i="3"/>
  <c r="AG172" i="3"/>
  <c r="AH172" i="3"/>
  <c r="AP172" i="3"/>
  <c r="AR172" i="3"/>
  <c r="AT172" i="3"/>
  <c r="AX172" i="3"/>
  <c r="AY172" i="3"/>
  <c r="AZ172" i="3"/>
  <c r="BA172" i="3"/>
  <c r="BB172" i="3"/>
  <c r="BC172" i="3"/>
  <c r="BD172" i="3"/>
  <c r="BI172" i="3"/>
  <c r="BK172" i="3" s="1"/>
  <c r="BE172" i="3"/>
  <c r="BG172" i="3"/>
  <c r="J172" i="3"/>
  <c r="AN172" i="3" l="1"/>
  <c r="AM172" i="3"/>
  <c r="AI172" i="3"/>
  <c r="AO172" i="3"/>
  <c r="AJ172" i="3"/>
  <c r="AK172" i="3"/>
</calcChain>
</file>

<file path=xl/sharedStrings.xml><?xml version="1.0" encoding="utf-8"?>
<sst xmlns="http://schemas.openxmlformats.org/spreadsheetml/2006/main" count="3128" uniqueCount="1021">
  <si>
    <t>Raleigh</t>
  </si>
  <si>
    <t>RALEIGH</t>
  </si>
  <si>
    <t>Andre Smith</t>
  </si>
  <si>
    <t>Keith Sutton</t>
  </si>
  <si>
    <t>East Raleigh</t>
  </si>
  <si>
    <t/>
  </si>
  <si>
    <t>NO</t>
  </si>
  <si>
    <t>T</t>
  </si>
  <si>
    <t>S/O</t>
  </si>
  <si>
    <t>438</t>
  </si>
  <si>
    <t>Pamela Kinsey-Barker</t>
  </si>
  <si>
    <t>Christine Kushner</t>
  </si>
  <si>
    <t>Central Raleigh</t>
  </si>
  <si>
    <t>KI-8</t>
  </si>
  <si>
    <t xml:space="preserve">S/O </t>
  </si>
  <si>
    <t>508</t>
  </si>
  <si>
    <t>Rose Anne Gonzalez</t>
  </si>
  <si>
    <t>528</t>
  </si>
  <si>
    <t>324</t>
  </si>
  <si>
    <t>Kevin Hill</t>
  </si>
  <si>
    <t>North Raleigh</t>
  </si>
  <si>
    <t>568</t>
  </si>
  <si>
    <t>S</t>
  </si>
  <si>
    <t>595</t>
  </si>
  <si>
    <t>Dr. Jim Martin</t>
  </si>
  <si>
    <t>South Central Raleigh</t>
  </si>
  <si>
    <t>Early College</t>
  </si>
  <si>
    <t>582</t>
  </si>
  <si>
    <t>Wake Forest</t>
  </si>
  <si>
    <t>WAKE FOREST</t>
  </si>
  <si>
    <t>Tom Benton</t>
  </si>
  <si>
    <t>Northeast Wake</t>
  </si>
  <si>
    <t>468</t>
  </si>
  <si>
    <t>543</t>
  </si>
  <si>
    <t>531</t>
  </si>
  <si>
    <t>588</t>
  </si>
  <si>
    <t>Clinton Robinson</t>
  </si>
  <si>
    <t>583</t>
  </si>
  <si>
    <t>445</t>
  </si>
  <si>
    <t>MOD</t>
  </si>
  <si>
    <t>562</t>
  </si>
  <si>
    <t>476</t>
  </si>
  <si>
    <t>552</t>
  </si>
  <si>
    <t>Cary</t>
  </si>
  <si>
    <t>CARY</t>
  </si>
  <si>
    <t>Jacqueline Ellis</t>
  </si>
  <si>
    <t>West Raleigh/Morrisville</t>
  </si>
  <si>
    <t>586</t>
  </si>
  <si>
    <t>618</t>
  </si>
  <si>
    <t>585</t>
  </si>
  <si>
    <t>526</t>
  </si>
  <si>
    <t>504</t>
  </si>
  <si>
    <t>500</t>
  </si>
  <si>
    <t>494</t>
  </si>
  <si>
    <t>601</t>
  </si>
  <si>
    <t>495</t>
  </si>
  <si>
    <t>473</t>
  </si>
  <si>
    <t>Knightdale</t>
  </si>
  <si>
    <t>KNIGHTDALE</t>
  </si>
  <si>
    <t>390</t>
  </si>
  <si>
    <t>439</t>
  </si>
  <si>
    <t>466</t>
  </si>
  <si>
    <t>Holly Springs</t>
  </si>
  <si>
    <t>HOLLY SPRINGS</t>
  </si>
  <si>
    <t>Lloyd Gardner</t>
  </si>
  <si>
    <t>Susan Evans</t>
  </si>
  <si>
    <t>Southern Wake</t>
  </si>
  <si>
    <t>525</t>
  </si>
  <si>
    <t>548</t>
  </si>
  <si>
    <t>455</t>
  </si>
  <si>
    <t>474</t>
  </si>
  <si>
    <t>Western Wake</t>
  </si>
  <si>
    <t>484</t>
  </si>
  <si>
    <t>441</t>
  </si>
  <si>
    <t>Garner</t>
  </si>
  <si>
    <t>GARNER</t>
  </si>
  <si>
    <t>Southeast Wake</t>
  </si>
  <si>
    <t>532</t>
  </si>
  <si>
    <t>436</t>
  </si>
  <si>
    <t>Fuquay-Varina</t>
  </si>
  <si>
    <t>FUQUAY-VARINA</t>
  </si>
  <si>
    <t>560</t>
  </si>
  <si>
    <t>428</t>
  </si>
  <si>
    <t>412</t>
  </si>
  <si>
    <t>Wake County</t>
  </si>
  <si>
    <t>WAKE COUNTY</t>
  </si>
  <si>
    <t>701</t>
  </si>
  <si>
    <t>700</t>
  </si>
  <si>
    <t>703</t>
  </si>
  <si>
    <t>702</t>
  </si>
  <si>
    <t>569</t>
  </si>
  <si>
    <t>368</t>
  </si>
  <si>
    <t>348</t>
  </si>
  <si>
    <t>417</t>
  </si>
  <si>
    <t>572</t>
  </si>
  <si>
    <t>318</t>
  </si>
  <si>
    <t>Apex</t>
  </si>
  <si>
    <t>APEX</t>
  </si>
  <si>
    <t>576</t>
  </si>
  <si>
    <t>316</t>
  </si>
  <si>
    <t>MS</t>
  </si>
  <si>
    <t>Zebulon</t>
  </si>
  <si>
    <t>ZEBULON</t>
  </si>
  <si>
    <t>Gifted &amp; Talented</t>
  </si>
  <si>
    <t>M</t>
  </si>
  <si>
    <t>636</t>
  </si>
  <si>
    <t>334</t>
  </si>
  <si>
    <t>410</t>
  </si>
  <si>
    <t>594</t>
  </si>
  <si>
    <t>592</t>
  </si>
  <si>
    <t>608</t>
  </si>
  <si>
    <t>444</t>
  </si>
  <si>
    <t>Y-R</t>
  </si>
  <si>
    <t>607</t>
  </si>
  <si>
    <t>604</t>
  </si>
  <si>
    <t>551</t>
  </si>
  <si>
    <t>Rolesville</t>
  </si>
  <si>
    <t>ROLESVILLE</t>
  </si>
  <si>
    <t>545</t>
  </si>
  <si>
    <t>306</t>
  </si>
  <si>
    <t>400</t>
  </si>
  <si>
    <t>512</t>
  </si>
  <si>
    <t>Museums</t>
  </si>
  <si>
    <t>506</t>
  </si>
  <si>
    <t>472</t>
  </si>
  <si>
    <t>502</t>
  </si>
  <si>
    <t>327</t>
  </si>
  <si>
    <t>492</t>
  </si>
  <si>
    <t>Gifted &amp; Talented/AG Basics</t>
  </si>
  <si>
    <t>376</t>
  </si>
  <si>
    <t>398</t>
  </si>
  <si>
    <t>471</t>
  </si>
  <si>
    <t>370</t>
  </si>
  <si>
    <t>450</t>
  </si>
  <si>
    <t>457</t>
  </si>
  <si>
    <t>458</t>
  </si>
  <si>
    <t>424</t>
  </si>
  <si>
    <t>408</t>
  </si>
  <si>
    <t>447</t>
  </si>
  <si>
    <t>404</t>
  </si>
  <si>
    <t>402</t>
  </si>
  <si>
    <t>399</t>
  </si>
  <si>
    <t>364</t>
  </si>
  <si>
    <t>394</t>
  </si>
  <si>
    <t>391</t>
  </si>
  <si>
    <t>388</t>
  </si>
  <si>
    <t>University Connections and Leadership</t>
  </si>
  <si>
    <t>360</t>
  </si>
  <si>
    <t>453</t>
  </si>
  <si>
    <t>356</t>
  </si>
  <si>
    <t>312</t>
  </si>
  <si>
    <t>EM</t>
  </si>
  <si>
    <t>442</t>
  </si>
  <si>
    <t>YES</t>
  </si>
  <si>
    <t>KI-5</t>
  </si>
  <si>
    <t>E</t>
  </si>
  <si>
    <t>632</t>
  </si>
  <si>
    <t>628</t>
  </si>
  <si>
    <t>626</t>
  </si>
  <si>
    <t>624</t>
  </si>
  <si>
    <t>International Studies</t>
  </si>
  <si>
    <t>620</t>
  </si>
  <si>
    <t>616</t>
  </si>
  <si>
    <t>Wendell</t>
  </si>
  <si>
    <t>WENDELL</t>
  </si>
  <si>
    <t>Creative Arts &amp; Science</t>
  </si>
  <si>
    <t>600</t>
  </si>
  <si>
    <t>598</t>
  </si>
  <si>
    <t>596</t>
  </si>
  <si>
    <t>599</t>
  </si>
  <si>
    <t>597</t>
  </si>
  <si>
    <t>593</t>
  </si>
  <si>
    <t>584</t>
  </si>
  <si>
    <t>606</t>
  </si>
  <si>
    <t>580</t>
  </si>
  <si>
    <t>571</t>
  </si>
  <si>
    <t>570</t>
  </si>
  <si>
    <t>564</t>
  </si>
  <si>
    <t>554</t>
  </si>
  <si>
    <t>550</t>
  </si>
  <si>
    <t>544</t>
  </si>
  <si>
    <t>302</t>
  </si>
  <si>
    <t>542</t>
  </si>
  <si>
    <t>540</t>
  </si>
  <si>
    <t>536</t>
  </si>
  <si>
    <t>530</t>
  </si>
  <si>
    <t>523</t>
  </si>
  <si>
    <t>524</t>
  </si>
  <si>
    <t>522</t>
  </si>
  <si>
    <t>520</t>
  </si>
  <si>
    <t>516</t>
  </si>
  <si>
    <t>514</t>
  </si>
  <si>
    <t>Morrisville</t>
  </si>
  <si>
    <t>MORRISVILLE</t>
  </si>
  <si>
    <t>501</t>
  </si>
  <si>
    <t>496</t>
  </si>
  <si>
    <t>488</t>
  </si>
  <si>
    <t>480</t>
  </si>
  <si>
    <t>469</t>
  </si>
  <si>
    <t>470</t>
  </si>
  <si>
    <t>467</t>
  </si>
  <si>
    <t>464</t>
  </si>
  <si>
    <t>460</t>
  </si>
  <si>
    <t>Center for Spanish Language/IB PYP</t>
  </si>
  <si>
    <t>456</t>
  </si>
  <si>
    <t>452</t>
  </si>
  <si>
    <t>448</t>
  </si>
  <si>
    <t>449</t>
  </si>
  <si>
    <t>446</t>
  </si>
  <si>
    <t>443</t>
  </si>
  <si>
    <t>454</t>
  </si>
  <si>
    <t>451</t>
  </si>
  <si>
    <t>440</t>
  </si>
  <si>
    <t>420</t>
  </si>
  <si>
    <t>416</t>
  </si>
  <si>
    <t>415</t>
  </si>
  <si>
    <t>413</t>
  </si>
  <si>
    <t>414</t>
  </si>
  <si>
    <t>403</t>
  </si>
  <si>
    <t>396</t>
  </si>
  <si>
    <t>393</t>
  </si>
  <si>
    <t>384</t>
  </si>
  <si>
    <t>Active Learning and Technology</t>
  </si>
  <si>
    <t>380</t>
  </si>
  <si>
    <t>Leadership</t>
  </si>
  <si>
    <t>369</t>
  </si>
  <si>
    <t>362</t>
  </si>
  <si>
    <t>358</t>
  </si>
  <si>
    <t>352</t>
  </si>
  <si>
    <t>344</t>
  </si>
  <si>
    <t>342</t>
  </si>
  <si>
    <t>340</t>
  </si>
  <si>
    <t>336</t>
  </si>
  <si>
    <t>328</t>
  </si>
  <si>
    <t>329</t>
  </si>
  <si>
    <t>325</t>
  </si>
  <si>
    <t>326</t>
  </si>
  <si>
    <t>320</t>
  </si>
  <si>
    <t>308</t>
  </si>
  <si>
    <t>307</t>
  </si>
  <si>
    <t>304</t>
  </si>
  <si>
    <t>Annual School Campus Capacity [ASCC]</t>
  </si>
  <si>
    <t>Existing Temporary Classrooms</t>
  </si>
  <si>
    <t xml:space="preserve">LRSCC Percent Crowding (inc. Prog. Adjustment) </t>
  </si>
  <si>
    <t>Long-Range School Campus Capacity [LRSCC]</t>
  </si>
  <si>
    <t>20th Day Actual Membership</t>
  </si>
  <si>
    <t>Number Permanent Learning Spaces</t>
  </si>
  <si>
    <t xml:space="preserve">School Location within Municipal Corporate Limit </t>
  </si>
  <si>
    <t>School Location in Municipal Extra Teritorial Jurisdiction</t>
  </si>
  <si>
    <t>Area Superintendent</t>
  </si>
  <si>
    <t>Area Superintendent District</t>
  </si>
  <si>
    <t>School Board Member</t>
  </si>
  <si>
    <t>School Board District</t>
  </si>
  <si>
    <t>TITLE 1 PROGRAM</t>
  </si>
  <si>
    <t>LEP</t>
  </si>
  <si>
    <t>F&amp;R</t>
  </si>
  <si>
    <t>% White</t>
  </si>
  <si>
    <t>% Two or More Races</t>
  </si>
  <si>
    <t>% Native Hawaiian and Other Pacific Islander</t>
  </si>
  <si>
    <t>% Hispanic or Latino</t>
  </si>
  <si>
    <t>% Black or African American</t>
  </si>
  <si>
    <t>% Asian</t>
  </si>
  <si>
    <t>% American Indian and Alaska Native</t>
  </si>
  <si>
    <t>White</t>
  </si>
  <si>
    <t>Two or More Races</t>
  </si>
  <si>
    <t>Native Hawaiian and Other Pacific Islander</t>
  </si>
  <si>
    <t>Hispanic or Latino</t>
  </si>
  <si>
    <t>Black or African American</t>
  </si>
  <si>
    <t>Asian</t>
  </si>
  <si>
    <t>American Indian and Alaska Native</t>
  </si>
  <si>
    <t>FEMALE</t>
  </si>
  <si>
    <t>MALE</t>
  </si>
  <si>
    <t>GRD 13</t>
  </si>
  <si>
    <t>GRD 12</t>
  </si>
  <si>
    <t>GRD 11</t>
  </si>
  <si>
    <t>GRD 10</t>
  </si>
  <si>
    <t>GRD 9</t>
  </si>
  <si>
    <t>GRD 8</t>
  </si>
  <si>
    <t>GRD 7</t>
  </si>
  <si>
    <t>GRD 6</t>
  </si>
  <si>
    <t>GRD 5</t>
  </si>
  <si>
    <t>GRD 4</t>
  </si>
  <si>
    <t>GRD 3</t>
  </si>
  <si>
    <t>GRD 2</t>
  </si>
  <si>
    <t>GRD 1</t>
  </si>
  <si>
    <t>GRD KI</t>
  </si>
  <si>
    <t>Grade Span</t>
  </si>
  <si>
    <t>International Baccalaureate-PYP</t>
  </si>
  <si>
    <t>International Baccalaureate/Creative Arts</t>
  </si>
  <si>
    <t>Gifted &amp; Talented / International Baccalaureate DP</t>
  </si>
  <si>
    <t>International Baccalaureate-MYP &amp; DP</t>
  </si>
  <si>
    <t>School Name</t>
  </si>
  <si>
    <t>Magnet Programs</t>
  </si>
  <si>
    <t xml:space="preserve">ASCC Percent Crowding </t>
  </si>
  <si>
    <t xml:space="preserve">Bill Fletcher </t>
  </si>
  <si>
    <t>Level</t>
  </si>
  <si>
    <t>Enhancement Program</t>
  </si>
  <si>
    <t>Eastern Wake County</t>
  </si>
  <si>
    <t>Edward McFarland</t>
  </si>
  <si>
    <t>920390</t>
  </si>
  <si>
    <t>Davis Drive Elementary</t>
  </si>
  <si>
    <t>Western Wake County</t>
  </si>
  <si>
    <t>168.8%</t>
  </si>
  <si>
    <t>111.2%</t>
  </si>
  <si>
    <t>34.1%</t>
  </si>
  <si>
    <t>920523</t>
  </si>
  <si>
    <t>Olive Chapel Elementary</t>
  </si>
  <si>
    <t>Southwestern Wake County</t>
  </si>
  <si>
    <t>122.6%</t>
  </si>
  <si>
    <t>102.5%</t>
  </si>
  <si>
    <t>32.7%</t>
  </si>
  <si>
    <t>920443</t>
  </si>
  <si>
    <t>Highcroft Drive Elementary</t>
  </si>
  <si>
    <t>Y-R t4</t>
  </si>
  <si>
    <t>131.9%</t>
  </si>
  <si>
    <t>113.6%</t>
  </si>
  <si>
    <t>24.9%</t>
  </si>
  <si>
    <t>920391</t>
  </si>
  <si>
    <t>Davis Drive Middle</t>
  </si>
  <si>
    <t>.6-8</t>
  </si>
  <si>
    <t>120.7%</t>
  </si>
  <si>
    <t>95.7%</t>
  </si>
  <si>
    <t>22.8%</t>
  </si>
  <si>
    <t>920327</t>
  </si>
  <si>
    <t>Ballentine Elementary</t>
  </si>
  <si>
    <t>Monika Johnson-Hostler</t>
  </si>
  <si>
    <t>Southern Wake County</t>
  </si>
  <si>
    <t>79.5%</t>
  </si>
  <si>
    <t>71.8%</t>
  </si>
  <si>
    <t>12.9%</t>
  </si>
  <si>
    <t>920441</t>
  </si>
  <si>
    <t>Green Hope High</t>
  </si>
  <si>
    <t>.9-12</t>
  </si>
  <si>
    <t>128.2%</t>
  </si>
  <si>
    <t>88.9%</t>
  </si>
  <si>
    <t>37.3%</t>
  </si>
  <si>
    <t>920501</t>
  </si>
  <si>
    <t>Mills Park Elementary</t>
  </si>
  <si>
    <t>102.6%</t>
  </si>
  <si>
    <t>107.9%</t>
  </si>
  <si>
    <t>0.0%</t>
  </si>
  <si>
    <t>920550</t>
  </si>
  <si>
    <t>Salem Elementary</t>
  </si>
  <si>
    <t>109.0%</t>
  </si>
  <si>
    <t>88.2%</t>
  </si>
  <si>
    <t>33.4%</t>
  </si>
  <si>
    <t>920569</t>
  </si>
  <si>
    <t>Sycamore Creek Elementary</t>
  </si>
  <si>
    <t>Zora Felton</t>
  </si>
  <si>
    <t>Northern Wake County</t>
  </si>
  <si>
    <t>100.5%</t>
  </si>
  <si>
    <t>920467</t>
  </si>
  <si>
    <t>Laurel Park Elementary</t>
  </si>
  <si>
    <t>97.2%</t>
  </si>
  <si>
    <t>99.5%</t>
  </si>
  <si>
    <t>920624</t>
  </si>
  <si>
    <t>Willow Springs Elementary</t>
  </si>
  <si>
    <t>126.1%</t>
  </si>
  <si>
    <t>101.1%</t>
  </si>
  <si>
    <t>39.7%</t>
  </si>
  <si>
    <t>920504</t>
  </si>
  <si>
    <t>Morrisville Elementary</t>
  </si>
  <si>
    <t>105.7%</t>
  </si>
  <si>
    <t>14.6%</t>
  </si>
  <si>
    <t>920316</t>
  </si>
  <si>
    <t>Apex High</t>
  </si>
  <si>
    <t>151.9%</t>
  </si>
  <si>
    <t>101.9%</t>
  </si>
  <si>
    <t>33.9%</t>
  </si>
  <si>
    <t>920494</t>
  </si>
  <si>
    <t>Middle Creek Elementary</t>
  </si>
  <si>
    <t>117.7%</t>
  </si>
  <si>
    <t>89.8%</t>
  </si>
  <si>
    <t>37.9%</t>
  </si>
  <si>
    <t>920606</t>
  </si>
  <si>
    <t>West Lake Elementary</t>
  </si>
  <si>
    <t>125.5%</t>
  </si>
  <si>
    <t>97.4%</t>
  </si>
  <si>
    <t>32.4%</t>
  </si>
  <si>
    <t>920439</t>
  </si>
  <si>
    <t>Green Hope Elementary</t>
  </si>
  <si>
    <t>99.8%</t>
  </si>
  <si>
    <t>24.8%</t>
  </si>
  <si>
    <t>920522</t>
  </si>
  <si>
    <t>Oak Grove Elementary</t>
  </si>
  <si>
    <t>107.7%</t>
  </si>
  <si>
    <t>15.8%</t>
  </si>
  <si>
    <t>920369</t>
  </si>
  <si>
    <t>Cedar Fork Elementary</t>
  </si>
  <si>
    <t>112.2%</t>
  </si>
  <si>
    <t>108.9%</t>
  </si>
  <si>
    <t>17.6%</t>
  </si>
  <si>
    <t>920531</t>
  </si>
  <si>
    <t>Pleasant Union Elementary</t>
  </si>
  <si>
    <t>87.6%</t>
  </si>
  <si>
    <t>920571</t>
  </si>
  <si>
    <t>Turner Creek Elementary</t>
  </si>
  <si>
    <t>100.1%</t>
  </si>
  <si>
    <t>89.5%</t>
  </si>
  <si>
    <t>21.2%</t>
  </si>
  <si>
    <t>920468</t>
  </si>
  <si>
    <t>Lacy Elementary</t>
  </si>
  <si>
    <t>Central Wake County</t>
  </si>
  <si>
    <t>108.0%</t>
  </si>
  <si>
    <t>6.5%</t>
  </si>
  <si>
    <t>920304</t>
  </si>
  <si>
    <t>Adams Elementary</t>
  </si>
  <si>
    <t>101.4%</t>
  </si>
  <si>
    <t>24.1%</t>
  </si>
  <si>
    <t>920334</t>
  </si>
  <si>
    <t>Brassfield Elementary</t>
  </si>
  <si>
    <t>121.3%</t>
  </si>
  <si>
    <t>103.1%</t>
  </si>
  <si>
    <t>15.0%</t>
  </si>
  <si>
    <t>920551</t>
  </si>
  <si>
    <t>Salem Middle</t>
  </si>
  <si>
    <t>98.4%</t>
  </si>
  <si>
    <t>94.5%</t>
  </si>
  <si>
    <t>4.0%</t>
  </si>
  <si>
    <t>920325</t>
  </si>
  <si>
    <t>Banks Road Elementary</t>
  </si>
  <si>
    <t>64.9%</t>
  </si>
  <si>
    <t>70.8%</t>
  </si>
  <si>
    <t>920328</t>
  </si>
  <si>
    <t>Baucom Elementary</t>
  </si>
  <si>
    <t>111.8%</t>
  </si>
  <si>
    <t>105.8%</t>
  </si>
  <si>
    <t>27.1%</t>
  </si>
  <si>
    <t>920454</t>
  </si>
  <si>
    <t>Heritage Elementary</t>
  </si>
  <si>
    <t>Northeastern Wake County</t>
  </si>
  <si>
    <t>115.0%</t>
  </si>
  <si>
    <t>105.5%</t>
  </si>
  <si>
    <t>19.3%</t>
  </si>
  <si>
    <t>920344</t>
  </si>
  <si>
    <t>Brooks Elementary</t>
  </si>
  <si>
    <t>STEM Schools Collaborative Network</t>
  </si>
  <si>
    <t>110.1%</t>
  </si>
  <si>
    <t>4.3%</t>
  </si>
  <si>
    <t>920312</t>
  </si>
  <si>
    <t xml:space="preserve">Apex Middle </t>
  </si>
  <si>
    <t>920514</t>
  </si>
  <si>
    <t>North Forest Pines Elementary</t>
  </si>
  <si>
    <t>101.6%</t>
  </si>
  <si>
    <t>920453</t>
  </si>
  <si>
    <t>Jones Dairy Elementary</t>
  </si>
  <si>
    <t>102.9%</t>
  </si>
  <si>
    <t>119.3%</t>
  </si>
  <si>
    <t>16.0%</t>
  </si>
  <si>
    <t>920484</t>
  </si>
  <si>
    <t>Lufkin Road Middle</t>
  </si>
  <si>
    <t>80.9%</t>
  </si>
  <si>
    <t>920457</t>
  </si>
  <si>
    <t>Holly Grove Elementary</t>
  </si>
  <si>
    <t>111.5%</t>
  </si>
  <si>
    <t>104.3%</t>
  </si>
  <si>
    <t>6.4%</t>
  </si>
  <si>
    <t>920607</t>
  </si>
  <si>
    <t>West Lake Middle</t>
  </si>
  <si>
    <t>113.7%</t>
  </si>
  <si>
    <t>89.3%</t>
  </si>
  <si>
    <t>21.5%</t>
  </si>
  <si>
    <t>920307</t>
  </si>
  <si>
    <t>Alston Ridge Elementary</t>
  </si>
  <si>
    <t>95.3%</t>
  </si>
  <si>
    <t>104.9%</t>
  </si>
  <si>
    <t>920572</t>
  </si>
  <si>
    <t>Underwood Elementary</t>
  </si>
  <si>
    <t>106.4%</t>
  </si>
  <si>
    <t>920308</t>
  </si>
  <si>
    <t>Apex Elementary</t>
  </si>
  <si>
    <t>119.2%</t>
  </si>
  <si>
    <t>106.3%</t>
  </si>
  <si>
    <t>14.4%</t>
  </si>
  <si>
    <t>920502</t>
  </si>
  <si>
    <t>Mills Park Middle</t>
  </si>
  <si>
    <t>112.6%</t>
  </si>
  <si>
    <t>920458</t>
  </si>
  <si>
    <t>Holly Grove Middle</t>
  </si>
  <si>
    <t>84.4%</t>
  </si>
  <si>
    <t>920358</t>
  </si>
  <si>
    <t>Carpenter Elementary</t>
  </si>
  <si>
    <t>94.2%</t>
  </si>
  <si>
    <t>6.1%</t>
  </si>
  <si>
    <t>920449</t>
  </si>
  <si>
    <t xml:space="preserve">Holly Ridge Elementary </t>
  </si>
  <si>
    <t>132.5%</t>
  </si>
  <si>
    <t>116.0%</t>
  </si>
  <si>
    <t>920306</t>
  </si>
  <si>
    <t>Herbert Akins Road Elementary</t>
  </si>
  <si>
    <t>82.2%</t>
  </si>
  <si>
    <t>85.7%</t>
  </si>
  <si>
    <t>920364</t>
  </si>
  <si>
    <t>Cary Elementary</t>
  </si>
  <si>
    <t>109.3%</t>
  </si>
  <si>
    <t>920447</t>
  </si>
  <si>
    <t>Holly Springs Elementary</t>
  </si>
  <si>
    <t>135.4%</t>
  </si>
  <si>
    <t>107.6%</t>
  </si>
  <si>
    <t>36.5%</t>
  </si>
  <si>
    <t>920526</t>
  </si>
  <si>
    <t xml:space="preserve">Panther Creek High </t>
  </si>
  <si>
    <t>140.6%</t>
  </si>
  <si>
    <t>103.9%</t>
  </si>
  <si>
    <t>31.9%</t>
  </si>
  <si>
    <t>920414</t>
  </si>
  <si>
    <t>Farmington Woods Elementary</t>
  </si>
  <si>
    <t xml:space="preserve"> Global Schools Collaborative Network </t>
  </si>
  <si>
    <t>132.7%</t>
  </si>
  <si>
    <t>105.6%</t>
  </si>
  <si>
    <t>920576</t>
  </si>
  <si>
    <t>Vance Elementary</t>
  </si>
  <si>
    <t>28.2%</t>
  </si>
  <si>
    <t>920455</t>
  </si>
  <si>
    <t>Holly Springs High</t>
  </si>
  <si>
    <t>131.2%</t>
  </si>
  <si>
    <t>111.6%</t>
  </si>
  <si>
    <t>18.4%</t>
  </si>
  <si>
    <t>920396</t>
  </si>
  <si>
    <t>Douglas Elementary</t>
  </si>
  <si>
    <t>114.1%</t>
  </si>
  <si>
    <t>920340</t>
  </si>
  <si>
    <t>Briarcliff Elementary</t>
  </si>
  <si>
    <t>111.9%</t>
  </si>
  <si>
    <t>99.2%</t>
  </si>
  <si>
    <t>15.2%</t>
  </si>
  <si>
    <t>920456</t>
  </si>
  <si>
    <t>Joyner Elementary</t>
  </si>
  <si>
    <t xml:space="preserve">
Global Schools Collaborative Network</t>
  </si>
  <si>
    <t>141.3%</t>
  </si>
  <si>
    <t>28.3%</t>
  </si>
  <si>
    <t>920444</t>
  </si>
  <si>
    <t>Heritage Middle</t>
  </si>
  <si>
    <t>108.7%</t>
  </si>
  <si>
    <t>920598</t>
  </si>
  <si>
    <t>Weatherstone Elementary</t>
  </si>
  <si>
    <t>121.7%</t>
  </si>
  <si>
    <t>110.6%</t>
  </si>
  <si>
    <t>33.2%</t>
  </si>
  <si>
    <t>920450</t>
  </si>
  <si>
    <t>Holly Ridge Middle</t>
  </si>
  <si>
    <t>92.3%</t>
  </si>
  <si>
    <t>28.8%</t>
  </si>
  <si>
    <t>920540</t>
  </si>
  <si>
    <t>Rand Road Elementary</t>
  </si>
  <si>
    <t>86.4%</t>
  </si>
  <si>
    <t>80.5%</t>
  </si>
  <si>
    <t>920492</t>
  </si>
  <si>
    <t>Martin Middle</t>
  </si>
  <si>
    <t>102.8%</t>
  </si>
  <si>
    <t>7.4%</t>
  </si>
  <si>
    <t>920402</t>
  </si>
  <si>
    <t>East Cary Middle</t>
  </si>
  <si>
    <t>68.9%</t>
  </si>
  <si>
    <t>920530</t>
  </si>
  <si>
    <t>Penny Road Elementary</t>
  </si>
  <si>
    <t>120.0%</t>
  </si>
  <si>
    <t>104.0%</t>
  </si>
  <si>
    <t>23.3%</t>
  </si>
  <si>
    <t>920604</t>
  </si>
  <si>
    <t>West Cary Middle</t>
  </si>
  <si>
    <t>78.9%</t>
  </si>
  <si>
    <t>14.5%</t>
  </si>
  <si>
    <t>920428</t>
  </si>
  <si>
    <t xml:space="preserve">Fuquay-Varina High </t>
  </si>
  <si>
    <t>115.4%</t>
  </si>
  <si>
    <t>92.1%</t>
  </si>
  <si>
    <t>25.8%</t>
  </si>
  <si>
    <t>920593</t>
  </si>
  <si>
    <t>Wakefield Elementary</t>
  </si>
  <si>
    <t>85.3%</t>
  </si>
  <si>
    <t>76.4%</t>
  </si>
  <si>
    <t>920626</t>
  </si>
  <si>
    <t>Yates Mill Elementary</t>
  </si>
  <si>
    <t>106.0%</t>
  </si>
  <si>
    <t>920495</t>
  </si>
  <si>
    <t>Middle Creek High</t>
  </si>
  <si>
    <t>114.5%</t>
  </si>
  <si>
    <t>96.2%</t>
  </si>
  <si>
    <t>27.7%</t>
  </si>
  <si>
    <t>920442</t>
  </si>
  <si>
    <t>Hilburn Drive Academy</t>
  </si>
  <si>
    <t>KI-7</t>
  </si>
  <si>
    <t>77.4%</t>
  </si>
  <si>
    <t>88.7%</t>
  </si>
  <si>
    <t>920420</t>
  </si>
  <si>
    <t>Fuquay-Varina Elementary</t>
  </si>
  <si>
    <t>117.9%</t>
  </si>
  <si>
    <t>83.5%</t>
  </si>
  <si>
    <t>42.3%</t>
  </si>
  <si>
    <t>920554</t>
  </si>
  <si>
    <t>Sanford Creek Elementary</t>
  </si>
  <si>
    <t>89.4%</t>
  </si>
  <si>
    <t>100.7%</t>
  </si>
  <si>
    <t>920473</t>
  </si>
  <si>
    <t>Leesville Road High</t>
  </si>
  <si>
    <t>100.4%</t>
  </si>
  <si>
    <t>11.4%</t>
  </si>
  <si>
    <t>920548</t>
  </si>
  <si>
    <t>Root Elementary</t>
  </si>
  <si>
    <t>102.4%</t>
  </si>
  <si>
    <t>920368</t>
  </si>
  <si>
    <t>Cary High</t>
  </si>
  <si>
    <t>106.8%</t>
  </si>
  <si>
    <t>4.2%</t>
  </si>
  <si>
    <t>920398</t>
  </si>
  <si>
    <t>Durant Road Elementary</t>
  </si>
  <si>
    <t>121.4%</t>
  </si>
  <si>
    <t>103.3%</t>
  </si>
  <si>
    <t>44.7%</t>
  </si>
  <si>
    <t>920376</t>
  </si>
  <si>
    <t>Combs Elementary</t>
  </si>
  <si>
    <t>150.8%</t>
  </si>
  <si>
    <t>112.3%</t>
  </si>
  <si>
    <t>36.9%</t>
  </si>
  <si>
    <t>920460</t>
  </si>
  <si>
    <t xml:space="preserve">Kingswood Elementary </t>
  </si>
  <si>
    <t>920524</t>
  </si>
  <si>
    <t>Olds Elementary</t>
  </si>
  <si>
    <t>920584</t>
  </si>
  <si>
    <t>Wake Forest Elementary</t>
  </si>
  <si>
    <t>92.9%</t>
  </si>
  <si>
    <t>920326</t>
  </si>
  <si>
    <t>Baileywick Road Elementary</t>
  </si>
  <si>
    <t>Small School</t>
  </si>
  <si>
    <t>90.3%</t>
  </si>
  <si>
    <t>920471</t>
  </si>
  <si>
    <t>Leesville Road Middle</t>
  </si>
  <si>
    <t>160.6%</t>
  </si>
  <si>
    <t>35.8%</t>
  </si>
  <si>
    <t>920588</t>
  </si>
  <si>
    <t>Wake Forest High</t>
  </si>
  <si>
    <t>91.6%</t>
  </si>
  <si>
    <t>920520</t>
  </si>
  <si>
    <t>Northwoods Elementary</t>
  </si>
  <si>
    <t>76.2%</t>
  </si>
  <si>
    <t>98.9%</t>
  </si>
  <si>
    <t>12.8%</t>
  </si>
  <si>
    <t>920417</t>
  </si>
  <si>
    <t>Forest Pines Drive Elementary</t>
  </si>
  <si>
    <t>920424</t>
  </si>
  <si>
    <t xml:space="preserve">Fuquay-Varina Middle </t>
  </si>
  <si>
    <t>92.2%</t>
  </si>
  <si>
    <t>920516</t>
  </si>
  <si>
    <t>North Ridge Elementary</t>
  </si>
  <si>
    <t>41.5%</t>
  </si>
  <si>
    <t>920620</t>
  </si>
  <si>
    <t>Wiley Elementary</t>
  </si>
  <si>
    <t>Global Schools Collaborative Network</t>
  </si>
  <si>
    <t>920452</t>
  </si>
  <si>
    <t>Jeffreys Grove Elementary</t>
  </si>
  <si>
    <t>Global Schools Collaborative Network, Spanish Language Immersion Program</t>
  </si>
  <si>
    <t>95.2%</t>
  </si>
  <si>
    <t>91.4%</t>
  </si>
  <si>
    <t>12.1%</t>
  </si>
  <si>
    <t>920596</t>
  </si>
  <si>
    <t>Washington Elementary</t>
  </si>
  <si>
    <t>110.3%</t>
  </si>
  <si>
    <t>920318</t>
  </si>
  <si>
    <t xml:space="preserve">Athens Drive High </t>
  </si>
  <si>
    <t>96.0%</t>
  </si>
  <si>
    <t>25.1%</t>
  </si>
  <si>
    <t>920469</t>
  </si>
  <si>
    <t>Leesville Road Elementary</t>
  </si>
  <si>
    <t>154.4%</t>
  </si>
  <si>
    <t>107.0%</t>
  </si>
  <si>
    <t>43.5%</t>
  </si>
  <si>
    <t>920552</t>
  </si>
  <si>
    <t>Sanderson High</t>
  </si>
  <si>
    <t>104.8%</t>
  </si>
  <si>
    <t>99.9%</t>
  </si>
  <si>
    <t>14.2%</t>
  </si>
  <si>
    <t>920445</t>
  </si>
  <si>
    <t>Heritage High</t>
  </si>
  <si>
    <t>110.9%</t>
  </si>
  <si>
    <t>920594</t>
  </si>
  <si>
    <t>Wakefield Middle</t>
  </si>
  <si>
    <t>115.2%</t>
  </si>
  <si>
    <t>107.1%</t>
  </si>
  <si>
    <t>16.4%</t>
  </si>
  <si>
    <t>920568</t>
  </si>
  <si>
    <t>Swift Creek Elementary</t>
  </si>
  <si>
    <t>8.7%</t>
  </si>
  <si>
    <t>920608</t>
  </si>
  <si>
    <t>West Millbrook Middle</t>
  </si>
  <si>
    <t>107.2%</t>
  </si>
  <si>
    <t>86.9%</t>
  </si>
  <si>
    <t>18.9%</t>
  </si>
  <si>
    <t>920446</t>
  </si>
  <si>
    <t>Hodge Road Elementary</t>
  </si>
  <si>
    <t>21.7%</t>
  </si>
  <si>
    <t>920362</t>
  </si>
  <si>
    <t>Carver Elementary</t>
  </si>
  <si>
    <t>73.6%</t>
  </si>
  <si>
    <t>18.2%</t>
  </si>
  <si>
    <t>920400</t>
  </si>
  <si>
    <t>Reedy Creek Middle</t>
  </si>
  <si>
    <t>90.1%</t>
  </si>
  <si>
    <t>920545</t>
  </si>
  <si>
    <t>Rolesville Middle</t>
  </si>
  <si>
    <t>56.1%</t>
  </si>
  <si>
    <t>59.7%</t>
  </si>
  <si>
    <t>920416</t>
  </si>
  <si>
    <t>Fuller Elementary</t>
  </si>
  <si>
    <t>118.2%</t>
  </si>
  <si>
    <t>34.0%</t>
  </si>
  <si>
    <t>920592</t>
  </si>
  <si>
    <t>Wake Forest Middle</t>
  </si>
  <si>
    <t>98.2%</t>
  </si>
  <si>
    <t>83.8%</t>
  </si>
  <si>
    <t>27.2%</t>
  </si>
  <si>
    <t>920470</t>
  </si>
  <si>
    <t>Lead Mine Elementary</t>
  </si>
  <si>
    <t>93.4%</t>
  </si>
  <si>
    <t>4.1%</t>
  </si>
  <si>
    <t>920399</t>
  </si>
  <si>
    <t>Durant Road Middle</t>
  </si>
  <si>
    <t>107.5%</t>
  </si>
  <si>
    <t>15.9%</t>
  </si>
  <si>
    <t>920451</t>
  </si>
  <si>
    <t>Harris Creek Elementary</t>
  </si>
  <si>
    <t>109.8%</t>
  </si>
  <si>
    <t>9.1%</t>
  </si>
  <si>
    <t>920500</t>
  </si>
  <si>
    <t xml:space="preserve">Millbrook High </t>
  </si>
  <si>
    <t>123.6%</t>
  </si>
  <si>
    <t>16.8%</t>
  </si>
  <si>
    <t>920342</t>
  </si>
  <si>
    <t xml:space="preserve">Brier Creek Elementary </t>
  </si>
  <si>
    <t>102.0%</t>
  </si>
  <si>
    <t>16.5%</t>
  </si>
  <si>
    <t>920394</t>
  </si>
  <si>
    <t>Dillard Drive Middle</t>
  </si>
  <si>
    <t>112.8%</t>
  </si>
  <si>
    <t>97.6%</t>
  </si>
  <si>
    <t>13.5%</t>
  </si>
  <si>
    <t>920595</t>
  </si>
  <si>
    <t>Wakefield High</t>
  </si>
  <si>
    <t>140.1%</t>
  </si>
  <si>
    <t>115.1%</t>
  </si>
  <si>
    <t>17.9%</t>
  </si>
  <si>
    <t>920542</t>
  </si>
  <si>
    <t>Reedy Creek Elementary</t>
  </si>
  <si>
    <t>109.6%</t>
  </si>
  <si>
    <t>102.3%</t>
  </si>
  <si>
    <t>30.0%</t>
  </si>
  <si>
    <t>920474</t>
  </si>
  <si>
    <t>Lake Myra Elementary</t>
  </si>
  <si>
    <t>80.2%</t>
  </si>
  <si>
    <t>85.2%</t>
  </si>
  <si>
    <t>920544</t>
  </si>
  <si>
    <t>Rolesville Elementary</t>
  </si>
  <si>
    <t>119.4%</t>
  </si>
  <si>
    <t>28.6%</t>
  </si>
  <si>
    <t>920388</t>
  </si>
  <si>
    <t>Daniels Middle</t>
  </si>
  <si>
    <t>111.3%</t>
  </si>
  <si>
    <t>96.5%</t>
  </si>
  <si>
    <t>13.3%</t>
  </si>
  <si>
    <t>920632</t>
  </si>
  <si>
    <t>Zebulon Elementary</t>
  </si>
  <si>
    <t>81.7%</t>
  </si>
  <si>
    <t>920348</t>
  </si>
  <si>
    <t>Broughton High</t>
  </si>
  <si>
    <t>118.7%</t>
  </si>
  <si>
    <t>13.8%</t>
  </si>
  <si>
    <t>920600</t>
  </si>
  <si>
    <t>Wendell Elementary</t>
  </si>
  <si>
    <t>98.8%</t>
  </si>
  <si>
    <t>9.3%</t>
  </si>
  <si>
    <t>920560</t>
  </si>
  <si>
    <t>Smith Elementary</t>
  </si>
  <si>
    <t>94.7%</t>
  </si>
  <si>
    <t>920525</t>
  </si>
  <si>
    <t>Partnership Elementary</t>
  </si>
  <si>
    <t>Partnership Elementary Application School</t>
  </si>
  <si>
    <t>87.9%</t>
  </si>
  <si>
    <t>920582</t>
  </si>
  <si>
    <t>Wake NC State STEM  Early College High School</t>
  </si>
  <si>
    <t>.9-11</t>
  </si>
  <si>
    <t>Early College - STEM Schools Collaborative Network</t>
  </si>
  <si>
    <t>66.0%</t>
  </si>
  <si>
    <t>100.0%</t>
  </si>
  <si>
    <t>920393</t>
  </si>
  <si>
    <t>Dillard Drive Elementary</t>
  </si>
  <si>
    <t>100.3%</t>
  </si>
  <si>
    <t>32.2%</t>
  </si>
  <si>
    <t>920628</t>
  </si>
  <si>
    <t>York Elementary</t>
  </si>
  <si>
    <t>97.7%</t>
  </si>
  <si>
    <t>16.6%</t>
  </si>
  <si>
    <t>920336</t>
  </si>
  <si>
    <t>Brentwood Elementary</t>
  </si>
  <si>
    <t xml:space="preserve"> Engineering</t>
  </si>
  <si>
    <t>156.0%</t>
  </si>
  <si>
    <t>110.0%</t>
  </si>
  <si>
    <t>29.5%</t>
  </si>
  <si>
    <t>920580</t>
  </si>
  <si>
    <t>Vandora Springs Elementary</t>
  </si>
  <si>
    <t>96.4%</t>
  </si>
  <si>
    <t>92.5%</t>
  </si>
  <si>
    <t>19.9%</t>
  </si>
  <si>
    <t>920570</t>
  </si>
  <si>
    <t>Timber Drive Elementary</t>
  </si>
  <si>
    <t>115.8%</t>
  </si>
  <si>
    <t>103.6%</t>
  </si>
  <si>
    <t>31.5%</t>
  </si>
  <si>
    <t>920586</t>
  </si>
  <si>
    <t>Wake Young Women's Leadership Academy</t>
  </si>
  <si>
    <t>.6-10</t>
  </si>
  <si>
    <t xml:space="preserve"> Leadership Academy Application School</t>
  </si>
  <si>
    <t>71.4%</t>
  </si>
  <si>
    <t>920585</t>
  </si>
  <si>
    <t>Wake Young Men's Leadership Academy</t>
  </si>
  <si>
    <t>67.1%</t>
  </si>
  <si>
    <t>94.0%</t>
  </si>
  <si>
    <t>920700</t>
  </si>
  <si>
    <t>East Wake High School of Health Science</t>
  </si>
  <si>
    <t>123.9%</t>
  </si>
  <si>
    <t>94.6%</t>
  </si>
  <si>
    <t>23.6%</t>
  </si>
  <si>
    <t>920543</t>
  </si>
  <si>
    <t>Richland Creek Elementary</t>
  </si>
  <si>
    <t>22.0%</t>
  </si>
  <si>
    <t>75.5%</t>
  </si>
  <si>
    <t>920302</t>
  </si>
  <si>
    <t>River Bend Elementary</t>
  </si>
  <si>
    <t>82.1%</t>
  </si>
  <si>
    <t>86.0%</t>
  </si>
  <si>
    <t>920480</t>
  </si>
  <si>
    <t>Lockhart Elementary</t>
  </si>
  <si>
    <t>140.7%</t>
  </si>
  <si>
    <t>920320</t>
  </si>
  <si>
    <t>Aversboro Elementary</t>
  </si>
  <si>
    <t>85.6%</t>
  </si>
  <si>
    <t>100.2%</t>
  </si>
  <si>
    <t>920703</t>
  </si>
  <si>
    <t>East Wake School of Engineering Systems</t>
  </si>
  <si>
    <t>100.8%</t>
  </si>
  <si>
    <t>920360</t>
  </si>
  <si>
    <t>Carroll Middle</t>
  </si>
  <si>
    <t>Leadership &amp; Technology</t>
  </si>
  <si>
    <t>96.9%</t>
  </si>
  <si>
    <t>920472</t>
  </si>
  <si>
    <t>Ligon Middle</t>
  </si>
  <si>
    <t>101.0%</t>
  </si>
  <si>
    <t>6.6%</t>
  </si>
  <si>
    <t>920597</t>
  </si>
  <si>
    <t xml:space="preserve">Wakelon Elementary </t>
  </si>
  <si>
    <t>84.9%</t>
  </si>
  <si>
    <t>91.5%</t>
  </si>
  <si>
    <t>920512</t>
  </si>
  <si>
    <t>North Garner Middle</t>
  </si>
  <si>
    <t>106.7%</t>
  </si>
  <si>
    <t>94.4%</t>
  </si>
  <si>
    <t>11.6%</t>
  </si>
  <si>
    <t>920356</t>
  </si>
  <si>
    <t>Carnage Middle</t>
  </si>
  <si>
    <t>121.5%</t>
  </si>
  <si>
    <t>105.2%</t>
  </si>
  <si>
    <t>15.7%</t>
  </si>
  <si>
    <t>920601</t>
  </si>
  <si>
    <t>Wendell Middle</t>
  </si>
  <si>
    <t>93.0%</t>
  </si>
  <si>
    <t>920436</t>
  </si>
  <si>
    <t xml:space="preserve">Garner High </t>
  </si>
  <si>
    <t>International Baccalaureate - MYP &amp; DP</t>
  </si>
  <si>
    <t>136.0%</t>
  </si>
  <si>
    <t>24.0%</t>
  </si>
  <si>
    <t>920413</t>
  </si>
  <si>
    <t>Forestville Road Elementary</t>
  </si>
  <si>
    <t>105.9%</t>
  </si>
  <si>
    <t>21.0%</t>
  </si>
  <si>
    <t>920702</t>
  </si>
  <si>
    <t>East Wake School of Arts, Education and Global Studies</t>
  </si>
  <si>
    <t>920412</t>
  </si>
  <si>
    <t>Enloe High</t>
  </si>
  <si>
    <t>99.1%</t>
  </si>
  <si>
    <t>7.2%</t>
  </si>
  <si>
    <t>920583</t>
  </si>
  <si>
    <t xml:space="preserve">Wake Early College of Health and Sciences </t>
  </si>
  <si>
    <t>.9-13</t>
  </si>
  <si>
    <t>98.0%</t>
  </si>
  <si>
    <t>920370</t>
  </si>
  <si>
    <t>Centennial Campus Middle</t>
  </si>
  <si>
    <t>89.7%</t>
  </si>
  <si>
    <t>920618</t>
  </si>
  <si>
    <t>Wildwood Forest Elementary</t>
  </si>
  <si>
    <t>124.0%</t>
  </si>
  <si>
    <t>105.3%</t>
  </si>
  <si>
    <t>39.3%</t>
  </si>
  <si>
    <t>920476</t>
  </si>
  <si>
    <t>Lincoln Heights Elementary</t>
  </si>
  <si>
    <t>78.1%</t>
  </si>
  <si>
    <t>65.7%</t>
  </si>
  <si>
    <t>34.8%</t>
  </si>
  <si>
    <t>920410</t>
  </si>
  <si>
    <t>East Wake Middle</t>
  </si>
  <si>
    <t>31.0%</t>
  </si>
  <si>
    <t>920440</t>
  </si>
  <si>
    <t>Green Elementary</t>
  </si>
  <si>
    <t xml:space="preserve">Leadership and World Languages </t>
  </si>
  <si>
    <t>104.2%</t>
  </si>
  <si>
    <t>16.7%</t>
  </si>
  <si>
    <t>920488</t>
  </si>
  <si>
    <t>Lynn Road Elementary</t>
  </si>
  <si>
    <t>77.5%</t>
  </si>
  <si>
    <t>93.9%</t>
  </si>
  <si>
    <t>920564</t>
  </si>
  <si>
    <t>Stough Elementary</t>
  </si>
  <si>
    <t>124.9%</t>
  </si>
  <si>
    <t>39.2%</t>
  </si>
  <si>
    <t>920546</t>
  </si>
  <si>
    <t>546</t>
  </si>
  <si>
    <t>Rolesville High</t>
  </si>
  <si>
    <t>.9-10</t>
  </si>
  <si>
    <t>28.4%</t>
  </si>
  <si>
    <t>60.4%</t>
  </si>
  <si>
    <t>920438</t>
  </si>
  <si>
    <t>River Oaks Middle</t>
  </si>
  <si>
    <t>920636</t>
  </si>
  <si>
    <t>Zebulon Middle</t>
  </si>
  <si>
    <t>61.9%</t>
  </si>
  <si>
    <t>60.2%</t>
  </si>
  <si>
    <t>10.9%</t>
  </si>
  <si>
    <t>920701</t>
  </si>
  <si>
    <t>East Wake School of Integrated Technology</t>
  </si>
  <si>
    <t>83.6%</t>
  </si>
  <si>
    <t>920464</t>
  </si>
  <si>
    <t>Knightdale Elementary</t>
  </si>
  <si>
    <t>107.8%</t>
  </si>
  <si>
    <t>26.1%</t>
  </si>
  <si>
    <t>920616</t>
  </si>
  <si>
    <t>Wilburn Elementary</t>
  </si>
  <si>
    <t>Renaissance School</t>
  </si>
  <si>
    <t>74.8%</t>
  </si>
  <si>
    <t>920448</t>
  </si>
  <si>
    <t>Hunter Elementary</t>
  </si>
  <si>
    <t>123.5%</t>
  </si>
  <si>
    <t>101.5%</t>
  </si>
  <si>
    <t>21.3%</t>
  </si>
  <si>
    <t>920466</t>
  </si>
  <si>
    <t>Knightdale High</t>
  </si>
  <si>
    <t>10.5%</t>
  </si>
  <si>
    <t>920496</t>
  </si>
  <si>
    <t>Millbrook Elementary</t>
  </si>
  <si>
    <t>110.8%</t>
  </si>
  <si>
    <t>9.7%</t>
  </si>
  <si>
    <t>920532</t>
  </si>
  <si>
    <t>Poe Elementary</t>
  </si>
  <si>
    <t>Montessori/ GT /AG Basics</t>
  </si>
  <si>
    <t>85.9%</t>
  </si>
  <si>
    <t>920415</t>
  </si>
  <si>
    <t>Fox Road Elementary</t>
  </si>
  <si>
    <t>157.5%</t>
  </si>
  <si>
    <t>58.0%</t>
  </si>
  <si>
    <t>920506</t>
  </si>
  <si>
    <t>Moore Square Middle</t>
  </si>
  <si>
    <t>86.5%</t>
  </si>
  <si>
    <t>920380</t>
  </si>
  <si>
    <t>Conn Elementary</t>
  </si>
  <si>
    <t>920508</t>
  </si>
  <si>
    <t>71.7%</t>
  </si>
  <si>
    <t>920404</t>
  </si>
  <si>
    <t>East Garner Middle</t>
  </si>
  <si>
    <t>146.1%</t>
  </si>
  <si>
    <t>41.0%</t>
  </si>
  <si>
    <t>920384</t>
  </si>
  <si>
    <t>Creech Road Elementary</t>
  </si>
  <si>
    <t>94.1%</t>
  </si>
  <si>
    <t>17.5%</t>
  </si>
  <si>
    <t>920408</t>
  </si>
  <si>
    <t>East Millbrook Middle</t>
  </si>
  <si>
    <t>143.7%</t>
  </si>
  <si>
    <t>104.5%</t>
  </si>
  <si>
    <t>27.3%</t>
  </si>
  <si>
    <t>920329</t>
  </si>
  <si>
    <t>Barwell Road Elementary</t>
  </si>
  <si>
    <t>90.2%</t>
  </si>
  <si>
    <t>920536</t>
  </si>
  <si>
    <t>Powell Elementary</t>
  </si>
  <si>
    <t>95.8%</t>
  </si>
  <si>
    <t>920403</t>
  </si>
  <si>
    <t>East Garner Elementary</t>
  </si>
  <si>
    <t>81.2%</t>
  </si>
  <si>
    <t>920599</t>
  </si>
  <si>
    <t xml:space="preserve">Walnut Creek Elementary </t>
  </si>
  <si>
    <t>5.9%</t>
  </si>
  <si>
    <t>920562</t>
  </si>
  <si>
    <t>Southeast Raleigh High</t>
  </si>
  <si>
    <t>17.2%</t>
  </si>
  <si>
    <t>920528</t>
  </si>
  <si>
    <t>Mary E. Phillips High School</t>
  </si>
  <si>
    <t>92.0%</t>
  </si>
  <si>
    <t>920324</t>
  </si>
  <si>
    <t>Longview School</t>
  </si>
  <si>
    <t>.6-12</t>
  </si>
  <si>
    <t>76.5%</t>
  </si>
  <si>
    <t>920352</t>
  </si>
  <si>
    <t>Bugg Elementary</t>
  </si>
  <si>
    <t>School Membership 2013-14 (MLD,  Mo3)</t>
  </si>
  <si>
    <t>LEA Code</t>
  </si>
  <si>
    <t>Total</t>
  </si>
  <si>
    <t>N/A</t>
  </si>
  <si>
    <t>Percent F&amp;R</t>
  </si>
  <si>
    <t xml:space="preserve">Percent LEP </t>
  </si>
  <si>
    <t>Performance Composite 2012-13</t>
  </si>
  <si>
    <t>EVAAS Expected Growth Status 2012-13</t>
  </si>
  <si>
    <t>International Baccalaureate/
Creative Arts</t>
  </si>
  <si>
    <t>Gifted &amp; Talented/AG Basics/ Museums</t>
  </si>
  <si>
    <t>Center for Leadership and Technology</t>
  </si>
  <si>
    <t xml:space="preserve">International Baccalaureate-PYP </t>
  </si>
  <si>
    <t>Percent Met Federal Targets</t>
  </si>
  <si>
    <t>School Membership 2013-14
 (ADM, Mo2)</t>
  </si>
  <si>
    <t>Code1</t>
  </si>
  <si>
    <t>Program Adjustment</t>
  </si>
  <si>
    <t>School Building Capacity</t>
  </si>
  <si>
    <t>Percent of Capacity in Temporary Classrooms</t>
  </si>
  <si>
    <t>Code</t>
  </si>
  <si>
    <t>Cal</t>
  </si>
  <si>
    <t>Mount Vernon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</si>
</sst>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[Red]\(#,##0\)"/>
    <numFmt numFmtId="165" formatCode="0.0%"/>
    <numFmt numFmtId="166" formatCode="* #,##0;* \(#,##0\);* \-"/>
    <numFmt numFmtId="167" formatCode="0.0"/>
  </numFmts>
  <fonts count="13" x14ac:knownFonts="1">
    <font>
      <sz val="10"/>
      <name val="Arial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name val="Bell Centennial NameAndNumber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rgb="FFFF0000"/>
      <name val="Calibri"/>
      <family val="2"/>
      <scheme val="minor"/>
    </font>
    <font>
      <sz val="10"/>
      <name val="MS Sans Serif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6" tint="0.79998168889431442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3" fontId="5" fillId="0" borderId="0">
      <alignment wrapText="1"/>
    </xf>
    <xf numFmtId="0" fontId="1" fillId="0" borderId="0"/>
    <xf numFmtId="0" fontId="1" fillId="0" borderId="0"/>
    <xf numFmtId="0" fontId="6" fillId="0" borderId="0"/>
    <xf numFmtId="9" fontId="9" fillId="0" borderId="0" applyFont="0" applyFill="0" applyBorder="0" applyAlignment="0" applyProtection="0"/>
    <xf numFmtId="0" fontId="12" fillId="0" borderId="0"/>
  </cellStyleXfs>
  <cellXfs count="141">
    <xf numFmtId="0" fontId="0" fillId="0" borderId="0" xfId="0"/>
    <xf numFmtId="0" fontId="4" fillId="12" borderId="1" xfId="2" applyFont="1" applyFill="1" applyBorder="1" applyAlignment="1">
      <alignment horizontal="center" wrapText="1"/>
    </xf>
    <xf numFmtId="0" fontId="4" fillId="12" borderId="2" xfId="2" applyFont="1" applyFill="1" applyBorder="1" applyAlignment="1">
      <alignment horizontal="center" wrapText="1"/>
    </xf>
    <xf numFmtId="0" fontId="4" fillId="12" borderId="2" xfId="5" applyFont="1" applyFill="1" applyBorder="1" applyAlignment="1">
      <alignment horizontal="center" wrapText="1"/>
    </xf>
    <xf numFmtId="0" fontId="2" fillId="10" borderId="2" xfId="0" applyNumberFormat="1" applyFont="1" applyFill="1" applyBorder="1" applyAlignment="1">
      <alignment horizontal="center" wrapText="1"/>
    </xf>
    <xf numFmtId="3" fontId="4" fillId="8" borderId="2" xfId="4" applyNumberFormat="1" applyFont="1" applyFill="1" applyBorder="1" applyAlignment="1">
      <alignment horizontal="center" wrapText="1"/>
    </xf>
    <xf numFmtId="0" fontId="4" fillId="8" borderId="2" xfId="4" applyFont="1" applyFill="1" applyBorder="1" applyAlignment="1">
      <alignment horizontal="center" wrapText="1"/>
    </xf>
    <xf numFmtId="3" fontId="2" fillId="7" borderId="2" xfId="3" applyFont="1" applyFill="1" applyBorder="1" applyAlignment="1">
      <alignment horizontal="center" wrapText="1"/>
    </xf>
    <xf numFmtId="3" fontId="2" fillId="7" borderId="2" xfId="3" applyNumberFormat="1" applyFont="1" applyFill="1" applyBorder="1" applyAlignment="1">
      <alignment horizontal="center" wrapText="1"/>
    </xf>
    <xf numFmtId="0" fontId="2" fillId="7" borderId="2" xfId="2" applyFont="1" applyFill="1" applyBorder="1" applyAlignment="1">
      <alignment horizontal="center" wrapText="1"/>
    </xf>
    <xf numFmtId="0" fontId="2" fillId="6" borderId="2" xfId="2" applyFont="1" applyFill="1" applyBorder="1" applyAlignment="1">
      <alignment horizontal="center" wrapText="1"/>
    </xf>
    <xf numFmtId="0" fontId="2" fillId="5" borderId="2" xfId="2" applyFont="1" applyFill="1" applyBorder="1" applyAlignment="1">
      <alignment horizontal="center" wrapText="1"/>
    </xf>
    <xf numFmtId="0" fontId="4" fillId="4" borderId="2" xfId="2" applyFont="1" applyFill="1" applyBorder="1" applyAlignment="1">
      <alignment horizontal="center" wrapText="1"/>
    </xf>
    <xf numFmtId="0" fontId="4" fillId="3" borderId="2" xfId="1" applyFont="1" applyFill="1" applyBorder="1" applyAlignment="1">
      <alignment horizontal="center" wrapText="1"/>
    </xf>
    <xf numFmtId="165" fontId="2" fillId="2" borderId="3" xfId="0" applyNumberFormat="1" applyFont="1" applyFill="1" applyBorder="1" applyAlignment="1">
      <alignment horizontal="center" wrapText="1"/>
    </xf>
    <xf numFmtId="0" fontId="4" fillId="8" borderId="6" xfId="4" applyFont="1" applyFill="1" applyBorder="1" applyAlignment="1">
      <alignment horizontal="center" wrapText="1"/>
    </xf>
    <xf numFmtId="3" fontId="4" fillId="8" borderId="3" xfId="4" applyNumberFormat="1" applyFont="1" applyFill="1" applyBorder="1" applyAlignment="1">
      <alignment horizontal="center" wrapText="1"/>
    </xf>
    <xf numFmtId="0" fontId="4" fillId="12" borderId="5" xfId="2" applyFont="1" applyFill="1" applyBorder="1" applyAlignment="1">
      <alignment horizontal="center" wrapText="1"/>
    </xf>
    <xf numFmtId="0" fontId="2" fillId="10" borderId="6" xfId="0" applyNumberFormat="1" applyFont="1" applyFill="1" applyBorder="1" applyAlignment="1">
      <alignment horizontal="center" wrapText="1"/>
    </xf>
    <xf numFmtId="3" fontId="4" fillId="11" borderId="7" xfId="2" applyNumberFormat="1" applyFont="1" applyFill="1" applyBorder="1" applyAlignment="1">
      <alignment horizontal="center" wrapText="1"/>
    </xf>
    <xf numFmtId="0" fontId="8" fillId="0" borderId="0" xfId="0" applyFont="1"/>
    <xf numFmtId="0" fontId="7" fillId="0" borderId="8" xfId="6" applyFont="1" applyFill="1" applyBorder="1" applyAlignment="1">
      <alignment wrapText="1"/>
    </xf>
    <xf numFmtId="166" fontId="7" fillId="0" borderId="8" xfId="6" applyNumberFormat="1" applyFont="1" applyFill="1" applyBorder="1" applyAlignment="1">
      <alignment horizontal="right" wrapText="1"/>
    </xf>
    <xf numFmtId="0" fontId="7" fillId="0" borderId="8" xfId="6" applyFont="1" applyFill="1" applyBorder="1" applyAlignment="1">
      <alignment horizontal="right" wrapText="1"/>
    </xf>
    <xf numFmtId="0" fontId="7" fillId="0" borderId="9" xfId="6" applyFont="1" applyFill="1" applyBorder="1" applyAlignment="1">
      <alignment wrapText="1"/>
    </xf>
    <xf numFmtId="166" fontId="7" fillId="0" borderId="9" xfId="6" applyNumberFormat="1" applyFont="1" applyFill="1" applyBorder="1" applyAlignment="1">
      <alignment horizontal="right" wrapText="1"/>
    </xf>
    <xf numFmtId="0" fontId="7" fillId="0" borderId="9" xfId="6" applyFont="1" applyFill="1" applyBorder="1" applyAlignment="1">
      <alignment horizontal="right" wrapText="1"/>
    </xf>
    <xf numFmtId="0" fontId="7" fillId="0" borderId="10" xfId="6" applyFont="1" applyFill="1" applyBorder="1" applyAlignment="1">
      <alignment wrapText="1"/>
    </xf>
    <xf numFmtId="166" fontId="7" fillId="0" borderId="10" xfId="6" applyNumberFormat="1" applyFont="1" applyFill="1" applyBorder="1" applyAlignment="1">
      <alignment horizontal="right" wrapText="1"/>
    </xf>
    <xf numFmtId="0" fontId="7" fillId="0" borderId="10" xfId="6" applyFont="1" applyFill="1" applyBorder="1" applyAlignment="1">
      <alignment horizontal="right" wrapText="1"/>
    </xf>
    <xf numFmtId="0" fontId="7" fillId="0" borderId="11" xfId="6" applyFont="1" applyFill="1" applyBorder="1" applyAlignment="1">
      <alignment wrapText="1"/>
    </xf>
    <xf numFmtId="0" fontId="7" fillId="0" borderId="12" xfId="6" applyFont="1" applyFill="1" applyBorder="1" applyAlignment="1">
      <alignment wrapText="1"/>
    </xf>
    <xf numFmtId="0" fontId="7" fillId="0" borderId="13" xfId="6" applyFont="1" applyFill="1" applyBorder="1" applyAlignment="1">
      <alignment wrapText="1"/>
    </xf>
    <xf numFmtId="166" fontId="7" fillId="0" borderId="14" xfId="6" applyNumberFormat="1" applyFont="1" applyFill="1" applyBorder="1" applyAlignment="1">
      <alignment horizontal="right" wrapText="1"/>
    </xf>
    <xf numFmtId="166" fontId="7" fillId="0" borderId="15" xfId="6" applyNumberFormat="1" applyFont="1" applyFill="1" applyBorder="1" applyAlignment="1">
      <alignment horizontal="right" wrapText="1"/>
    </xf>
    <xf numFmtId="166" fontId="7" fillId="0" borderId="16" xfId="6" applyNumberFormat="1" applyFont="1" applyFill="1" applyBorder="1" applyAlignment="1">
      <alignment horizontal="right" wrapText="1"/>
    </xf>
    <xf numFmtId="166" fontId="7" fillId="0" borderId="17" xfId="6" applyNumberFormat="1" applyFont="1" applyFill="1" applyBorder="1" applyAlignment="1">
      <alignment horizontal="right" wrapText="1"/>
    </xf>
    <xf numFmtId="166" fontId="7" fillId="0" borderId="18" xfId="6" applyNumberFormat="1" applyFont="1" applyFill="1" applyBorder="1" applyAlignment="1">
      <alignment horizontal="right" wrapText="1"/>
    </xf>
    <xf numFmtId="166" fontId="7" fillId="0" borderId="19" xfId="6" applyNumberFormat="1" applyFont="1" applyFill="1" applyBorder="1" applyAlignment="1">
      <alignment horizontal="right" wrapText="1"/>
    </xf>
    <xf numFmtId="0" fontId="2" fillId="10" borderId="5" xfId="0" applyNumberFormat="1" applyFont="1" applyFill="1" applyBorder="1" applyAlignment="1">
      <alignment horizontal="center" wrapText="1"/>
    </xf>
    <xf numFmtId="166" fontId="7" fillId="0" borderId="11" xfId="6" applyNumberFormat="1" applyFont="1" applyFill="1" applyBorder="1" applyAlignment="1">
      <alignment horizontal="right" wrapText="1"/>
    </xf>
    <xf numFmtId="166" fontId="7" fillId="0" borderId="12" xfId="6" applyNumberFormat="1" applyFont="1" applyFill="1" applyBorder="1" applyAlignment="1">
      <alignment horizontal="right" wrapText="1"/>
    </xf>
    <xf numFmtId="166" fontId="7" fillId="0" borderId="13" xfId="6" applyNumberFormat="1" applyFont="1" applyFill="1" applyBorder="1" applyAlignment="1">
      <alignment horizontal="right" wrapText="1"/>
    </xf>
    <xf numFmtId="3" fontId="2" fillId="9" borderId="1" xfId="0" applyNumberFormat="1" applyFont="1" applyFill="1" applyBorder="1" applyAlignment="1">
      <alignment horizontal="center" wrapText="1"/>
    </xf>
    <xf numFmtId="0" fontId="7" fillId="0" borderId="20" xfId="6" applyFont="1" applyFill="1" applyBorder="1" applyAlignment="1">
      <alignment horizontal="right" wrapText="1"/>
    </xf>
    <xf numFmtId="0" fontId="7" fillId="0" borderId="21" xfId="6" applyFont="1" applyFill="1" applyBorder="1" applyAlignment="1">
      <alignment horizontal="right" wrapText="1"/>
    </xf>
    <xf numFmtId="0" fontId="7" fillId="0" borderId="22" xfId="6" applyFont="1" applyFill="1" applyBorder="1" applyAlignment="1">
      <alignment horizontal="right" wrapText="1"/>
    </xf>
    <xf numFmtId="0" fontId="7" fillId="0" borderId="23" xfId="6" applyFont="1" applyFill="1" applyBorder="1" applyAlignment="1">
      <alignment horizontal="right" wrapText="1"/>
    </xf>
    <xf numFmtId="0" fontId="7" fillId="0" borderId="24" xfId="6" applyFont="1" applyFill="1" applyBorder="1" applyAlignment="1">
      <alignment horizontal="right" wrapText="1"/>
    </xf>
    <xf numFmtId="0" fontId="7" fillId="0" borderId="25" xfId="6" applyFont="1" applyFill="1" applyBorder="1" applyAlignment="1">
      <alignment horizontal="right" wrapText="1"/>
    </xf>
    <xf numFmtId="165" fontId="7" fillId="0" borderId="8" xfId="6" applyNumberFormat="1" applyFont="1" applyFill="1" applyBorder="1" applyAlignment="1">
      <alignment horizontal="right" wrapText="1"/>
    </xf>
    <xf numFmtId="165" fontId="7" fillId="0" borderId="10" xfId="6" applyNumberFormat="1" applyFont="1" applyFill="1" applyBorder="1" applyAlignment="1">
      <alignment horizontal="right" wrapText="1"/>
    </xf>
    <xf numFmtId="165" fontId="7" fillId="0" borderId="9" xfId="6" applyNumberFormat="1" applyFont="1" applyFill="1" applyBorder="1" applyAlignment="1">
      <alignment horizontal="right" wrapText="1"/>
    </xf>
    <xf numFmtId="0" fontId="7" fillId="0" borderId="14" xfId="6" applyFont="1" applyFill="1" applyBorder="1" applyAlignment="1">
      <alignment horizontal="right" wrapText="1"/>
    </xf>
    <xf numFmtId="0" fontId="7" fillId="0" borderId="15" xfId="6" applyFont="1" applyFill="1" applyBorder="1" applyAlignment="1">
      <alignment horizontal="right" wrapText="1"/>
    </xf>
    <xf numFmtId="0" fontId="7" fillId="0" borderId="16" xfId="6" applyFont="1" applyFill="1" applyBorder="1" applyAlignment="1">
      <alignment horizontal="right" wrapText="1"/>
    </xf>
    <xf numFmtId="165" fontId="7" fillId="0" borderId="14" xfId="6" applyNumberFormat="1" applyFont="1" applyFill="1" applyBorder="1" applyAlignment="1">
      <alignment horizontal="right" wrapText="1"/>
    </xf>
    <xf numFmtId="165" fontId="7" fillId="0" borderId="15" xfId="6" applyNumberFormat="1" applyFont="1" applyFill="1" applyBorder="1" applyAlignment="1">
      <alignment horizontal="right" wrapText="1"/>
    </xf>
    <xf numFmtId="165" fontId="7" fillId="0" borderId="16" xfId="6" applyNumberFormat="1" applyFont="1" applyFill="1" applyBorder="1" applyAlignment="1">
      <alignment horizontal="right" wrapText="1"/>
    </xf>
    <xf numFmtId="3" fontId="4" fillId="8" borderId="6" xfId="4" applyNumberFormat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164" fontId="7" fillId="0" borderId="8" xfId="6" applyNumberFormat="1" applyFont="1" applyFill="1" applyBorder="1" applyAlignment="1">
      <alignment horizontal="right" wrapText="1"/>
    </xf>
    <xf numFmtId="164" fontId="7" fillId="0" borderId="9" xfId="6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center" wrapText="1"/>
    </xf>
    <xf numFmtId="164" fontId="7" fillId="0" borderId="10" xfId="6" applyNumberFormat="1" applyFont="1" applyFill="1" applyBorder="1" applyAlignment="1">
      <alignment horizontal="right" wrapText="1"/>
    </xf>
    <xf numFmtId="49" fontId="2" fillId="13" borderId="3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167" fontId="7" fillId="0" borderId="8" xfId="6" applyNumberFormat="1" applyFont="1" applyFill="1" applyBorder="1" applyAlignment="1">
      <alignment wrapText="1"/>
    </xf>
    <xf numFmtId="0" fontId="7" fillId="0" borderId="8" xfId="6" applyFont="1" applyFill="1" applyBorder="1" applyAlignment="1">
      <alignment horizontal="center" wrapText="1"/>
    </xf>
    <xf numFmtId="167" fontId="7" fillId="0" borderId="9" xfId="6" applyNumberFormat="1" applyFont="1" applyFill="1" applyBorder="1" applyAlignment="1">
      <alignment wrapText="1"/>
    </xf>
    <xf numFmtId="0" fontId="7" fillId="0" borderId="9" xfId="6" applyFont="1" applyFill="1" applyBorder="1" applyAlignment="1">
      <alignment horizontal="center" wrapText="1"/>
    </xf>
    <xf numFmtId="3" fontId="2" fillId="7" borderId="1" xfId="3" applyNumberFormat="1" applyFont="1" applyFill="1" applyBorder="1" applyAlignment="1">
      <alignment horizontal="center" wrapText="1"/>
    </xf>
    <xf numFmtId="0" fontId="4" fillId="8" borderId="5" xfId="4" applyFont="1" applyFill="1" applyBorder="1" applyAlignment="1">
      <alignment horizontal="center" wrapText="1"/>
    </xf>
    <xf numFmtId="165" fontId="7" fillId="0" borderId="11" xfId="6" applyNumberFormat="1" applyFont="1" applyFill="1" applyBorder="1" applyAlignment="1">
      <alignment horizontal="right" wrapText="1"/>
    </xf>
    <xf numFmtId="165" fontId="7" fillId="0" borderId="12" xfId="6" applyNumberFormat="1" applyFont="1" applyFill="1" applyBorder="1" applyAlignment="1">
      <alignment horizontal="right" wrapText="1"/>
    </xf>
    <xf numFmtId="165" fontId="7" fillId="0" borderId="13" xfId="6" applyNumberFormat="1" applyFont="1" applyFill="1" applyBorder="1" applyAlignment="1">
      <alignment horizontal="right" wrapText="1"/>
    </xf>
    <xf numFmtId="3" fontId="7" fillId="0" borderId="20" xfId="6" applyNumberFormat="1" applyFont="1" applyFill="1" applyBorder="1" applyAlignment="1">
      <alignment horizontal="right" wrapText="1"/>
    </xf>
    <xf numFmtId="0" fontId="7" fillId="0" borderId="21" xfId="6" applyFont="1" applyFill="1" applyBorder="1" applyAlignment="1">
      <alignment wrapText="1"/>
    </xf>
    <xf numFmtId="3" fontId="7" fillId="0" borderId="22" xfId="6" applyNumberFormat="1" applyFont="1" applyFill="1" applyBorder="1" applyAlignment="1">
      <alignment horizontal="right" wrapText="1"/>
    </xf>
    <xf numFmtId="0" fontId="7" fillId="0" borderId="23" xfId="6" applyFont="1" applyFill="1" applyBorder="1" applyAlignment="1">
      <alignment wrapText="1"/>
    </xf>
    <xf numFmtId="3" fontId="7" fillId="0" borderId="24" xfId="6" applyNumberFormat="1" applyFont="1" applyFill="1" applyBorder="1" applyAlignment="1">
      <alignment horizontal="right" wrapText="1"/>
    </xf>
    <xf numFmtId="167" fontId="7" fillId="0" borderId="10" xfId="6" applyNumberFormat="1" applyFont="1" applyFill="1" applyBorder="1" applyAlignment="1">
      <alignment wrapText="1"/>
    </xf>
    <xf numFmtId="0" fontId="7" fillId="0" borderId="10" xfId="6" applyFont="1" applyFill="1" applyBorder="1" applyAlignment="1">
      <alignment horizontal="center" wrapText="1"/>
    </xf>
    <xf numFmtId="0" fontId="7" fillId="0" borderId="25" xfId="6" applyFont="1" applyFill="1" applyBorder="1" applyAlignment="1">
      <alignment wrapText="1"/>
    </xf>
    <xf numFmtId="0" fontId="2" fillId="14" borderId="2" xfId="8" quotePrefix="1" applyNumberFormat="1" applyFont="1" applyFill="1" applyBorder="1" applyAlignment="1" applyProtection="1">
      <alignment horizontal="center" wrapText="1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7" fillId="0" borderId="20" xfId="6" applyFont="1" applyFill="1" applyBorder="1" applyAlignment="1">
      <alignment wrapText="1"/>
    </xf>
    <xf numFmtId="0" fontId="7" fillId="0" borderId="22" xfId="6" applyFont="1" applyFill="1" applyBorder="1" applyAlignment="1">
      <alignment wrapText="1"/>
    </xf>
    <xf numFmtId="0" fontId="7" fillId="0" borderId="24" xfId="6" applyFont="1" applyFill="1" applyBorder="1" applyAlignment="1">
      <alignment wrapText="1"/>
    </xf>
    <xf numFmtId="3" fontId="4" fillId="8" borderId="30" xfId="2" applyNumberFormat="1" applyFont="1" applyFill="1" applyBorder="1" applyAlignment="1">
      <alignment horizontal="center" wrapText="1"/>
    </xf>
    <xf numFmtId="0" fontId="7" fillId="0" borderId="26" xfId="6" applyFont="1" applyFill="1" applyBorder="1" applyAlignment="1">
      <alignment horizontal="right" wrapText="1"/>
    </xf>
    <xf numFmtId="0" fontId="7" fillId="0" borderId="31" xfId="6" applyFont="1" applyFill="1" applyBorder="1" applyAlignment="1">
      <alignment horizontal="right" wrapText="1"/>
    </xf>
    <xf numFmtId="0" fontId="7" fillId="0" borderId="32" xfId="6" applyFont="1" applyFill="1" applyBorder="1" applyAlignment="1">
      <alignment horizontal="right" wrapText="1"/>
    </xf>
    <xf numFmtId="3" fontId="2" fillId="9" borderId="3" xfId="0" applyNumberFormat="1" applyFont="1" applyFill="1" applyBorder="1" applyAlignment="1">
      <alignment horizontal="center" wrapText="1"/>
    </xf>
    <xf numFmtId="0" fontId="8" fillId="0" borderId="33" xfId="0" applyFont="1" applyBorder="1"/>
    <xf numFmtId="0" fontId="8" fillId="0" borderId="0" xfId="0" applyFont="1" applyBorder="1"/>
    <xf numFmtId="0" fontId="8" fillId="0" borderId="34" xfId="0" applyFont="1" applyBorder="1"/>
    <xf numFmtId="0" fontId="2" fillId="6" borderId="1" xfId="2" applyFont="1" applyFill="1" applyBorder="1" applyAlignment="1">
      <alignment horizontal="center" wrapText="1"/>
    </xf>
    <xf numFmtId="1" fontId="7" fillId="0" borderId="14" xfId="6" applyNumberFormat="1" applyFont="1" applyFill="1" applyBorder="1" applyAlignment="1">
      <alignment horizontal="right" wrapText="1"/>
    </xf>
    <xf numFmtId="1" fontId="7" fillId="0" borderId="15" xfId="6" applyNumberFormat="1" applyFont="1" applyFill="1" applyBorder="1" applyAlignment="1">
      <alignment horizontal="right" wrapText="1"/>
    </xf>
    <xf numFmtId="1" fontId="7" fillId="0" borderId="16" xfId="6" applyNumberFormat="1" applyFont="1" applyFill="1" applyBorder="1" applyAlignment="1">
      <alignment horizontal="right" wrapText="1"/>
    </xf>
    <xf numFmtId="38" fontId="2" fillId="0" borderId="6" xfId="0" applyNumberFormat="1" applyFont="1" applyFill="1" applyBorder="1" applyAlignment="1">
      <alignment horizontal="center" vertical="center" wrapText="1"/>
    </xf>
    <xf numFmtId="164" fontId="7" fillId="0" borderId="20" xfId="6" applyNumberFormat="1" applyFont="1" applyFill="1" applyBorder="1" applyAlignment="1">
      <alignment horizontal="right" wrapText="1"/>
    </xf>
    <xf numFmtId="164" fontId="7" fillId="0" borderId="22" xfId="6" applyNumberFormat="1" applyFont="1" applyFill="1" applyBorder="1" applyAlignment="1">
      <alignment horizontal="right" wrapText="1"/>
    </xf>
    <xf numFmtId="164" fontId="7" fillId="0" borderId="24" xfId="6" applyNumberFormat="1" applyFont="1" applyFill="1" applyBorder="1" applyAlignment="1">
      <alignment horizontal="right" wrapText="1"/>
    </xf>
    <xf numFmtId="3" fontId="2" fillId="16" borderId="1" xfId="0" applyNumberFormat="1" applyFont="1" applyFill="1" applyBorder="1" applyAlignment="1">
      <alignment horizontal="center" wrapText="1"/>
    </xf>
    <xf numFmtId="3" fontId="2" fillId="16" borderId="2" xfId="0" applyNumberFormat="1" applyFont="1" applyFill="1" applyBorder="1" applyAlignment="1">
      <alignment horizontal="center" wrapText="1"/>
    </xf>
    <xf numFmtId="0" fontId="2" fillId="16" borderId="4" xfId="0" applyFont="1" applyFill="1" applyBorder="1" applyAlignment="1">
      <alignment horizontal="center" wrapText="1"/>
    </xf>
    <xf numFmtId="0" fontId="4" fillId="12" borderId="4" xfId="2" applyFont="1" applyFill="1" applyBorder="1" applyAlignment="1">
      <alignment horizontal="center" wrapText="1"/>
    </xf>
    <xf numFmtId="0" fontId="7" fillId="0" borderId="20" xfId="6" applyNumberFormat="1" applyFont="1" applyFill="1" applyBorder="1" applyAlignment="1">
      <alignment horizontal="center" wrapText="1"/>
    </xf>
    <xf numFmtId="0" fontId="7" fillId="0" borderId="22" xfId="6" applyNumberFormat="1" applyFont="1" applyFill="1" applyBorder="1" applyAlignment="1">
      <alignment horizontal="center" wrapText="1"/>
    </xf>
    <xf numFmtId="0" fontId="7" fillId="0" borderId="24" xfId="6" applyNumberFormat="1" applyFont="1" applyFill="1" applyBorder="1" applyAlignment="1">
      <alignment horizontal="center" wrapText="1"/>
    </xf>
    <xf numFmtId="3" fontId="2" fillId="16" borderId="30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165" fontId="3" fillId="16" borderId="35" xfId="0" applyNumberFormat="1" applyFont="1" applyFill="1" applyBorder="1" applyAlignment="1">
      <alignment horizontal="right" wrapText="1"/>
    </xf>
    <xf numFmtId="0" fontId="7" fillId="0" borderId="11" xfId="6" applyFont="1" applyFill="1" applyBorder="1" applyAlignment="1">
      <alignment horizontal="right" wrapText="1"/>
    </xf>
    <xf numFmtId="0" fontId="7" fillId="0" borderId="12" xfId="6" applyFont="1" applyFill="1" applyBorder="1" applyAlignment="1">
      <alignment horizontal="right" wrapText="1"/>
    </xf>
    <xf numFmtId="0" fontId="7" fillId="0" borderId="13" xfId="6" applyFont="1" applyFill="1" applyBorder="1" applyAlignment="1">
      <alignment horizontal="right" wrapText="1"/>
    </xf>
    <xf numFmtId="0" fontId="8" fillId="0" borderId="0" xfId="0" applyFont="1" applyAlignment="1">
      <alignment horizontal="right"/>
    </xf>
    <xf numFmtId="0" fontId="10" fillId="0" borderId="27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vertical="center" wrapText="1"/>
    </xf>
    <xf numFmtId="166" fontId="2" fillId="0" borderId="7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0" borderId="2" xfId="0" applyNumberFormat="1" applyFont="1" applyBorder="1" applyAlignment="1">
      <alignment vertical="center"/>
    </xf>
    <xf numFmtId="166" fontId="2" fillId="0" borderId="36" xfId="0" applyNumberFormat="1" applyFont="1" applyBorder="1" applyAlignment="1">
      <alignment vertical="center"/>
    </xf>
    <xf numFmtId="165" fontId="2" fillId="0" borderId="1" xfId="7" applyNumberFormat="1" applyFont="1" applyBorder="1" applyAlignment="1">
      <alignment vertical="center"/>
    </xf>
    <xf numFmtId="165" fontId="2" fillId="0" borderId="2" xfId="7" applyNumberFormat="1" applyFont="1" applyBorder="1" applyAlignment="1">
      <alignment vertical="center"/>
    </xf>
    <xf numFmtId="165" fontId="2" fillId="0" borderId="3" xfId="7" applyNumberFormat="1" applyFont="1" applyBorder="1" applyAlignment="1">
      <alignment vertical="center"/>
    </xf>
    <xf numFmtId="166" fontId="2" fillId="0" borderId="2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vertical="center"/>
    </xf>
    <xf numFmtId="166" fontId="11" fillId="0" borderId="2" xfId="0" applyNumberFormat="1" applyFont="1" applyBorder="1" applyAlignment="1">
      <alignment vertical="center"/>
    </xf>
    <xf numFmtId="165" fontId="2" fillId="0" borderId="5" xfId="7" applyNumberFormat="1" applyFont="1" applyBorder="1" applyAlignment="1">
      <alignment horizontal="right" vertical="center"/>
    </xf>
    <xf numFmtId="166" fontId="2" fillId="15" borderId="1" xfId="0" applyNumberFormat="1" applyFont="1" applyFill="1" applyBorder="1" applyAlignment="1">
      <alignment vertical="center"/>
    </xf>
    <xf numFmtId="165" fontId="2" fillId="15" borderId="3" xfId="7" applyNumberFormat="1" applyFont="1" applyFill="1" applyBorder="1" applyAlignment="1">
      <alignment vertical="center"/>
    </xf>
    <xf numFmtId="10" fontId="2" fillId="0" borderId="3" xfId="0" applyNumberFormat="1" applyFont="1" applyBorder="1" applyAlignment="1">
      <alignment vertical="center"/>
    </xf>
    <xf numFmtId="0" fontId="10" fillId="0" borderId="0" xfId="0" applyFont="1" applyAlignment="1">
      <alignment vertical="center"/>
    </xf>
  </cellXfs>
  <cellStyles count="9">
    <cellStyle name="Normal" xfId="0" builtinId="0"/>
    <cellStyle name="Normal 2" xfId="3"/>
    <cellStyle name="Normal_2006-07 Healthy Schools Indicators-All Regions and Levels" xfId="8"/>
    <cellStyle name="Normal_2010-11 reportsbyschool -book" xfId="4"/>
    <cellStyle name="Normal_2010-11 reportsbyschool -book_1" xfId="5"/>
    <cellStyle name="Normal_SCHOOL INFO04" xfId="1"/>
    <cellStyle name="Normal_Sheet1" xfId="2"/>
    <cellStyle name="Normal_Sheet1_1" xfId="6"/>
    <cellStyle name="Percent" xfId="7" builtinId="5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UK/Performance/2013-14/Performance%20Compos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UK/Performance/2013-14/EVA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OUK/Performance/2013-14/A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m"/>
      <sheetName val="Middle"/>
      <sheetName val="High"/>
      <sheetName val="ALL"/>
      <sheetName val="Sheet1"/>
    </sheetNames>
    <sheetDataSet>
      <sheetData sheetId="0"/>
      <sheetData sheetId="1"/>
      <sheetData sheetId="2"/>
      <sheetData sheetId="3"/>
      <sheetData sheetId="4">
        <row r="2">
          <cell r="B2">
            <v>302</v>
          </cell>
          <cell r="C2" t="str">
            <v>River Bend ES</v>
          </cell>
          <cell r="D2">
            <v>57.2</v>
          </cell>
          <cell r="E2">
            <v>48</v>
          </cell>
        </row>
        <row r="3">
          <cell r="B3">
            <v>304</v>
          </cell>
          <cell r="C3" t="str">
            <v>Adams ES</v>
          </cell>
          <cell r="D3">
            <v>76</v>
          </cell>
          <cell r="E3">
            <v>65.900000000000006</v>
          </cell>
        </row>
        <row r="4">
          <cell r="B4">
            <v>306</v>
          </cell>
          <cell r="C4" t="str">
            <v>Herbert Akins ES</v>
          </cell>
          <cell r="D4">
            <v>73.599999999999994</v>
          </cell>
          <cell r="E4">
            <v>61.8</v>
          </cell>
        </row>
        <row r="5">
          <cell r="B5">
            <v>307</v>
          </cell>
          <cell r="C5" t="str">
            <v>Alston Ridge ES</v>
          </cell>
          <cell r="D5">
            <v>85.8</v>
          </cell>
          <cell r="E5">
            <v>72.7</v>
          </cell>
        </row>
        <row r="6">
          <cell r="B6">
            <v>308</v>
          </cell>
          <cell r="C6" t="str">
            <v>Apex ES</v>
          </cell>
          <cell r="D6">
            <v>76.3</v>
          </cell>
          <cell r="E6">
            <v>62.9</v>
          </cell>
        </row>
        <row r="7">
          <cell r="B7">
            <v>312</v>
          </cell>
          <cell r="C7" t="str">
            <v>Apex MS</v>
          </cell>
          <cell r="D7">
            <v>80.599999999999994</v>
          </cell>
          <cell r="E7">
            <v>70.599999999999994</v>
          </cell>
        </row>
        <row r="8">
          <cell r="B8">
            <v>316</v>
          </cell>
          <cell r="C8" t="str">
            <v>Apex HS</v>
          </cell>
          <cell r="D8">
            <v>80.599999999999994</v>
          </cell>
          <cell r="E8">
            <v>71.5</v>
          </cell>
        </row>
        <row r="9">
          <cell r="B9">
            <v>318</v>
          </cell>
          <cell r="C9" t="str">
            <v>Athens Drive HS</v>
          </cell>
          <cell r="D9">
            <v>67.900000000000006</v>
          </cell>
          <cell r="E9">
            <v>52.9</v>
          </cell>
        </row>
        <row r="10">
          <cell r="B10">
            <v>320</v>
          </cell>
          <cell r="C10" t="str">
            <v>Aversboro ES</v>
          </cell>
          <cell r="D10">
            <v>59</v>
          </cell>
          <cell r="E10">
            <v>40.700000000000003</v>
          </cell>
        </row>
        <row r="11">
          <cell r="B11">
            <v>324</v>
          </cell>
          <cell r="C11" t="str">
            <v>Longview</v>
          </cell>
          <cell r="D11">
            <v>4.3</v>
          </cell>
          <cell r="E11" t="str">
            <v>*</v>
          </cell>
        </row>
        <row r="12">
          <cell r="B12">
            <v>325</v>
          </cell>
          <cell r="C12" t="str">
            <v>Banks Rd. ES</v>
          </cell>
          <cell r="D12">
            <v>72.900000000000006</v>
          </cell>
          <cell r="E12">
            <v>60</v>
          </cell>
        </row>
        <row r="13">
          <cell r="B13">
            <v>326</v>
          </cell>
          <cell r="C13" t="str">
            <v>Baileywick ES</v>
          </cell>
          <cell r="D13">
            <v>58.9</v>
          </cell>
          <cell r="E13">
            <v>52.7</v>
          </cell>
        </row>
        <row r="14">
          <cell r="B14">
            <v>327</v>
          </cell>
          <cell r="C14" t="str">
            <v>Ballentine ES</v>
          </cell>
          <cell r="D14">
            <v>65.5</v>
          </cell>
          <cell r="E14">
            <v>60.1</v>
          </cell>
        </row>
        <row r="15">
          <cell r="B15">
            <v>328</v>
          </cell>
          <cell r="C15" t="str">
            <v>Baucom ES</v>
          </cell>
          <cell r="D15">
            <v>78.400000000000006</v>
          </cell>
          <cell r="E15">
            <v>67.8</v>
          </cell>
        </row>
        <row r="16">
          <cell r="B16">
            <v>329</v>
          </cell>
          <cell r="C16" t="str">
            <v>Barwell Rd. ES</v>
          </cell>
          <cell r="D16">
            <v>41.9</v>
          </cell>
          <cell r="E16">
            <v>33.200000000000003</v>
          </cell>
        </row>
        <row r="17">
          <cell r="B17">
            <v>334</v>
          </cell>
          <cell r="C17" t="str">
            <v>Brassfield ES</v>
          </cell>
          <cell r="D17">
            <v>81.8</v>
          </cell>
          <cell r="E17">
            <v>73.599999999999994</v>
          </cell>
        </row>
        <row r="18">
          <cell r="B18">
            <v>336</v>
          </cell>
          <cell r="C18" t="str">
            <v>Brentwood ES</v>
          </cell>
          <cell r="D18">
            <v>47.4</v>
          </cell>
          <cell r="E18">
            <v>28.1</v>
          </cell>
        </row>
        <row r="19">
          <cell r="B19">
            <v>340</v>
          </cell>
          <cell r="C19" t="str">
            <v>Briarcliff ES</v>
          </cell>
          <cell r="D19">
            <v>75</v>
          </cell>
          <cell r="E19">
            <v>61.6</v>
          </cell>
        </row>
        <row r="20">
          <cell r="B20">
            <v>342</v>
          </cell>
          <cell r="C20" t="str">
            <v>Brier Creek ES</v>
          </cell>
          <cell r="D20">
            <v>70.8</v>
          </cell>
          <cell r="E20">
            <v>63.3</v>
          </cell>
        </row>
        <row r="21">
          <cell r="B21">
            <v>344</v>
          </cell>
          <cell r="C21" t="str">
            <v>Brooks ES</v>
          </cell>
          <cell r="D21">
            <v>77.8</v>
          </cell>
          <cell r="E21">
            <v>68.8</v>
          </cell>
        </row>
        <row r="22">
          <cell r="B22">
            <v>348</v>
          </cell>
          <cell r="C22" t="str">
            <v>Broughton HS</v>
          </cell>
          <cell r="D22">
            <v>61.1</v>
          </cell>
          <cell r="E22">
            <v>45.4</v>
          </cell>
        </row>
        <row r="23">
          <cell r="B23">
            <v>352</v>
          </cell>
          <cell r="C23" t="str">
            <v>Bugg ES</v>
          </cell>
          <cell r="D23">
            <v>46.3</v>
          </cell>
          <cell r="E23">
            <v>33.1</v>
          </cell>
        </row>
        <row r="24">
          <cell r="B24">
            <v>356</v>
          </cell>
          <cell r="C24" t="str">
            <v>Carnage MS</v>
          </cell>
          <cell r="D24">
            <v>69.3</v>
          </cell>
          <cell r="E24">
            <v>60</v>
          </cell>
        </row>
        <row r="25">
          <cell r="B25">
            <v>358</v>
          </cell>
          <cell r="C25" t="str">
            <v>Carpenter ES</v>
          </cell>
          <cell r="D25">
            <v>76.400000000000006</v>
          </cell>
          <cell r="E25">
            <v>67.3</v>
          </cell>
        </row>
        <row r="26">
          <cell r="B26">
            <v>360</v>
          </cell>
          <cell r="C26" t="str">
            <v>Carroll MS</v>
          </cell>
          <cell r="D26">
            <v>44.4</v>
          </cell>
          <cell r="E26">
            <v>28.7</v>
          </cell>
        </row>
        <row r="27">
          <cell r="B27">
            <v>362</v>
          </cell>
          <cell r="C27" t="str">
            <v>Carver ES</v>
          </cell>
          <cell r="D27">
            <v>57.4</v>
          </cell>
          <cell r="E27">
            <v>41.5</v>
          </cell>
        </row>
        <row r="28">
          <cell r="B28">
            <v>364</v>
          </cell>
          <cell r="C28" t="str">
            <v>Cary ES</v>
          </cell>
          <cell r="D28">
            <v>72.5</v>
          </cell>
          <cell r="E28">
            <v>64.099999999999994</v>
          </cell>
        </row>
        <row r="29">
          <cell r="B29">
            <v>368</v>
          </cell>
          <cell r="C29" t="str">
            <v>Cary HS</v>
          </cell>
          <cell r="D29">
            <v>74.5</v>
          </cell>
          <cell r="E29">
            <v>61.4</v>
          </cell>
        </row>
        <row r="30">
          <cell r="B30">
            <v>369</v>
          </cell>
          <cell r="C30" t="str">
            <v>Cedar Fork ES</v>
          </cell>
          <cell r="D30">
            <v>89.4</v>
          </cell>
          <cell r="E30">
            <v>79.5</v>
          </cell>
        </row>
        <row r="31">
          <cell r="B31">
            <v>370</v>
          </cell>
          <cell r="C31" t="str">
            <v>Centennial MS</v>
          </cell>
          <cell r="D31">
            <v>53.4</v>
          </cell>
          <cell r="E31">
            <v>43.5</v>
          </cell>
        </row>
        <row r="32">
          <cell r="B32">
            <v>376</v>
          </cell>
          <cell r="C32" t="str">
            <v>Combs ES</v>
          </cell>
          <cell r="D32">
            <v>68.900000000000006</v>
          </cell>
          <cell r="E32">
            <v>59.6</v>
          </cell>
        </row>
        <row r="33">
          <cell r="B33">
            <v>380</v>
          </cell>
          <cell r="C33" t="str">
            <v>Conn ES</v>
          </cell>
          <cell r="D33">
            <v>55.6</v>
          </cell>
          <cell r="E33">
            <v>44.1</v>
          </cell>
        </row>
        <row r="34">
          <cell r="B34">
            <v>384</v>
          </cell>
          <cell r="C34" t="str">
            <v>Creech Road ES</v>
          </cell>
          <cell r="D34">
            <v>38.700000000000003</v>
          </cell>
          <cell r="E34">
            <v>31.1</v>
          </cell>
        </row>
        <row r="35">
          <cell r="B35">
            <v>388</v>
          </cell>
          <cell r="C35" t="str">
            <v>Daniels MS</v>
          </cell>
          <cell r="D35">
            <v>60.2</v>
          </cell>
          <cell r="E35">
            <v>50.7</v>
          </cell>
        </row>
        <row r="36">
          <cell r="B36">
            <v>390</v>
          </cell>
          <cell r="C36" t="str">
            <v>Davis Drive ES</v>
          </cell>
          <cell r="D36">
            <v>92.7</v>
          </cell>
          <cell r="E36">
            <v>86.8</v>
          </cell>
        </row>
        <row r="37">
          <cell r="B37">
            <v>391</v>
          </cell>
          <cell r="C37" t="str">
            <v>Davis Drive MS</v>
          </cell>
          <cell r="D37">
            <v>88.9</v>
          </cell>
          <cell r="E37">
            <v>83</v>
          </cell>
        </row>
        <row r="38">
          <cell r="B38">
            <v>393</v>
          </cell>
          <cell r="C38" t="str">
            <v>Dillard Dr. ES</v>
          </cell>
          <cell r="D38">
            <v>55.3</v>
          </cell>
          <cell r="E38">
            <v>51.1</v>
          </cell>
        </row>
        <row r="39">
          <cell r="B39">
            <v>394</v>
          </cell>
          <cell r="C39" t="str">
            <v>Dillard Dr. MS</v>
          </cell>
          <cell r="D39">
            <v>58.2</v>
          </cell>
          <cell r="E39">
            <v>49.6</v>
          </cell>
        </row>
        <row r="40">
          <cell r="B40">
            <v>396</v>
          </cell>
          <cell r="C40" t="str">
            <v>Douglas ES</v>
          </cell>
          <cell r="D40">
            <v>61.6</v>
          </cell>
          <cell r="E40">
            <v>44.4</v>
          </cell>
        </row>
        <row r="41">
          <cell r="B41">
            <v>398</v>
          </cell>
          <cell r="C41" t="str">
            <v>Durant Road ES</v>
          </cell>
          <cell r="D41">
            <v>71.599999999999994</v>
          </cell>
          <cell r="E41">
            <v>53.6</v>
          </cell>
        </row>
        <row r="42">
          <cell r="B42">
            <v>399</v>
          </cell>
          <cell r="C42" t="str">
            <v>Durant Road MS</v>
          </cell>
          <cell r="D42">
            <v>60.8</v>
          </cell>
          <cell r="E42">
            <v>52.8</v>
          </cell>
        </row>
        <row r="43">
          <cell r="B43">
            <v>400</v>
          </cell>
          <cell r="C43" t="str">
            <v>Reedy Creek MS</v>
          </cell>
          <cell r="D43">
            <v>55.9</v>
          </cell>
          <cell r="E43">
            <v>45</v>
          </cell>
        </row>
        <row r="44">
          <cell r="B44">
            <v>402</v>
          </cell>
          <cell r="C44" t="str">
            <v>East Cary MS</v>
          </cell>
          <cell r="D44">
            <v>68.599999999999994</v>
          </cell>
          <cell r="E44">
            <v>58.8</v>
          </cell>
        </row>
        <row r="45">
          <cell r="B45">
            <v>403</v>
          </cell>
          <cell r="C45" t="str">
            <v>East Garner ES</v>
          </cell>
          <cell r="D45">
            <v>49.4</v>
          </cell>
          <cell r="E45">
            <v>33.9</v>
          </cell>
        </row>
        <row r="46">
          <cell r="B46">
            <v>404</v>
          </cell>
          <cell r="C46" t="str">
            <v xml:space="preserve">East Garner MS </v>
          </cell>
          <cell r="D46">
            <v>44.7</v>
          </cell>
          <cell r="E46">
            <v>34.4</v>
          </cell>
        </row>
        <row r="47">
          <cell r="B47">
            <v>408</v>
          </cell>
          <cell r="C47" t="str">
            <v xml:space="preserve">East Millbrook MS </v>
          </cell>
          <cell r="D47">
            <v>43.9</v>
          </cell>
          <cell r="E47">
            <v>34.299999999999997</v>
          </cell>
        </row>
        <row r="48">
          <cell r="B48">
            <v>410</v>
          </cell>
          <cell r="C48" t="str">
            <v xml:space="preserve">East Wake MS </v>
          </cell>
          <cell r="D48">
            <v>42.3</v>
          </cell>
          <cell r="E48">
            <v>30.6</v>
          </cell>
        </row>
        <row r="49">
          <cell r="B49">
            <v>412</v>
          </cell>
          <cell r="C49" t="str">
            <v>Enloe HS</v>
          </cell>
          <cell r="D49">
            <v>65.5</v>
          </cell>
          <cell r="E49">
            <v>63.4</v>
          </cell>
        </row>
        <row r="50">
          <cell r="B50">
            <v>413</v>
          </cell>
          <cell r="C50" t="str">
            <v>Forestville Road ES</v>
          </cell>
          <cell r="D50">
            <v>56.7</v>
          </cell>
          <cell r="E50">
            <v>44.9</v>
          </cell>
        </row>
        <row r="51">
          <cell r="B51">
            <v>414</v>
          </cell>
          <cell r="C51" t="str">
            <v>Farmington Woods ES</v>
          </cell>
          <cell r="D51">
            <v>73.599999999999994</v>
          </cell>
          <cell r="E51">
            <v>65.2</v>
          </cell>
        </row>
        <row r="52">
          <cell r="B52">
            <v>415</v>
          </cell>
          <cell r="C52" t="str">
            <v>Fox Road ES</v>
          </cell>
          <cell r="D52">
            <v>43.9</v>
          </cell>
          <cell r="E52">
            <v>28.6</v>
          </cell>
        </row>
        <row r="53">
          <cell r="B53">
            <v>416</v>
          </cell>
          <cell r="C53" t="str">
            <v>Fuller ES</v>
          </cell>
          <cell r="D53">
            <v>66.8</v>
          </cell>
          <cell r="E53">
            <v>59.6</v>
          </cell>
        </row>
        <row r="54">
          <cell r="B54">
            <v>417</v>
          </cell>
          <cell r="C54" t="str">
            <v>Forest Pines ES</v>
          </cell>
          <cell r="D54">
            <v>67.099999999999994</v>
          </cell>
          <cell r="E54">
            <v>52.9</v>
          </cell>
        </row>
        <row r="55">
          <cell r="B55">
            <v>420</v>
          </cell>
          <cell r="C55" t="str">
            <v>Fuquay-Varina ES</v>
          </cell>
          <cell r="D55">
            <v>71</v>
          </cell>
          <cell r="E55">
            <v>56.2</v>
          </cell>
        </row>
        <row r="56">
          <cell r="B56">
            <v>424</v>
          </cell>
          <cell r="C56" t="str">
            <v xml:space="preserve">Fuquay-Varina MS </v>
          </cell>
          <cell r="D56">
            <v>58.4</v>
          </cell>
          <cell r="E56">
            <v>43.1</v>
          </cell>
        </row>
        <row r="57">
          <cell r="B57">
            <v>428</v>
          </cell>
          <cell r="C57" t="str">
            <v>Fuquay-Varina HS</v>
          </cell>
          <cell r="D57">
            <v>61.1</v>
          </cell>
          <cell r="E57">
            <v>47.3</v>
          </cell>
        </row>
        <row r="58">
          <cell r="B58">
            <v>436</v>
          </cell>
          <cell r="C58" t="str">
            <v>Garner HS</v>
          </cell>
          <cell r="D58">
            <v>53.9</v>
          </cell>
          <cell r="E58">
            <v>44.1</v>
          </cell>
        </row>
        <row r="59">
          <cell r="B59">
            <v>438</v>
          </cell>
          <cell r="C59" t="str">
            <v>River Oaks</v>
          </cell>
          <cell r="D59">
            <v>25.6</v>
          </cell>
          <cell r="E59">
            <v>21.3</v>
          </cell>
        </row>
        <row r="60">
          <cell r="B60">
            <v>439</v>
          </cell>
          <cell r="C60" t="str">
            <v>Green Hope ES</v>
          </cell>
          <cell r="D60">
            <v>86.9</v>
          </cell>
          <cell r="E60">
            <v>78</v>
          </cell>
        </row>
        <row r="61">
          <cell r="B61">
            <v>440</v>
          </cell>
          <cell r="C61" t="str">
            <v>Green ES</v>
          </cell>
          <cell r="D61">
            <v>50.5</v>
          </cell>
          <cell r="E61">
            <v>44</v>
          </cell>
        </row>
        <row r="62">
          <cell r="B62">
            <v>441</v>
          </cell>
          <cell r="C62" t="str">
            <v>Green Hope HS</v>
          </cell>
          <cell r="D62">
            <v>85.4</v>
          </cell>
          <cell r="E62">
            <v>79.599999999999994</v>
          </cell>
        </row>
        <row r="63">
          <cell r="B63">
            <v>442</v>
          </cell>
          <cell r="C63" t="str">
            <v>Hilburn Drive ES</v>
          </cell>
          <cell r="D63">
            <v>65</v>
          </cell>
          <cell r="E63">
            <v>52.5</v>
          </cell>
        </row>
        <row r="64">
          <cell r="B64">
            <v>443</v>
          </cell>
          <cell r="C64" t="str">
            <v>Highcroft ES</v>
          </cell>
          <cell r="D64">
            <v>91.4</v>
          </cell>
          <cell r="E64">
            <v>83</v>
          </cell>
        </row>
        <row r="65">
          <cell r="B65">
            <v>444</v>
          </cell>
          <cell r="C65" t="str">
            <v>Heritage MS</v>
          </cell>
          <cell r="D65">
            <v>79</v>
          </cell>
          <cell r="E65">
            <v>68.599999999999994</v>
          </cell>
        </row>
        <row r="66">
          <cell r="B66">
            <v>445</v>
          </cell>
          <cell r="C66" t="str">
            <v>Heritage HS</v>
          </cell>
          <cell r="D66">
            <v>66</v>
          </cell>
          <cell r="E66">
            <v>53.1</v>
          </cell>
        </row>
        <row r="67">
          <cell r="B67">
            <v>446</v>
          </cell>
          <cell r="C67" t="str">
            <v>Hodge Road ES</v>
          </cell>
          <cell r="D67">
            <v>34.4</v>
          </cell>
          <cell r="E67">
            <v>22.9</v>
          </cell>
        </row>
        <row r="68">
          <cell r="B68">
            <v>447</v>
          </cell>
          <cell r="C68" t="str">
            <v>Holly Springs ES</v>
          </cell>
          <cell r="D68">
            <v>80</v>
          </cell>
          <cell r="E68">
            <v>69.099999999999994</v>
          </cell>
        </row>
        <row r="69">
          <cell r="B69">
            <v>448</v>
          </cell>
          <cell r="C69" t="str">
            <v>Hunter ES</v>
          </cell>
          <cell r="D69">
            <v>62.3</v>
          </cell>
          <cell r="E69">
            <v>48.9</v>
          </cell>
        </row>
        <row r="70">
          <cell r="B70">
            <v>449</v>
          </cell>
          <cell r="C70" t="str">
            <v>Holly Ridge ES</v>
          </cell>
          <cell r="D70">
            <v>73.3</v>
          </cell>
          <cell r="E70">
            <v>62.1</v>
          </cell>
        </row>
        <row r="71">
          <cell r="B71">
            <v>450</v>
          </cell>
          <cell r="C71" t="str">
            <v>Holly Ridge MS</v>
          </cell>
          <cell r="D71">
            <v>67.900000000000006</v>
          </cell>
          <cell r="E71">
            <v>57.2</v>
          </cell>
        </row>
        <row r="72">
          <cell r="B72">
            <v>451</v>
          </cell>
          <cell r="C72" t="str">
            <v>Harris Creek ES</v>
          </cell>
          <cell r="D72">
            <v>65.099999999999994</v>
          </cell>
          <cell r="E72">
            <v>49.9</v>
          </cell>
        </row>
        <row r="73">
          <cell r="B73">
            <v>452</v>
          </cell>
          <cell r="C73" t="str">
            <v>Jeffreys Grove ES</v>
          </cell>
          <cell r="D73">
            <v>66.2</v>
          </cell>
          <cell r="E73">
            <v>60.3</v>
          </cell>
        </row>
        <row r="74">
          <cell r="B74">
            <v>453</v>
          </cell>
          <cell r="C74" t="str">
            <v>Jones Dairy ES</v>
          </cell>
          <cell r="D74">
            <v>86.4</v>
          </cell>
          <cell r="E74">
            <v>68.3</v>
          </cell>
        </row>
        <row r="75">
          <cell r="B75">
            <v>454</v>
          </cell>
          <cell r="C75" t="str">
            <v>Heritage ES</v>
          </cell>
          <cell r="D75">
            <v>81.8</v>
          </cell>
          <cell r="E75">
            <v>72.099999999999994</v>
          </cell>
        </row>
        <row r="76">
          <cell r="B76">
            <v>455</v>
          </cell>
          <cell r="C76" t="str">
            <v>Holly Springs HS</v>
          </cell>
          <cell r="D76">
            <v>73.2</v>
          </cell>
          <cell r="E76">
            <v>60</v>
          </cell>
        </row>
        <row r="77">
          <cell r="B77">
            <v>456</v>
          </cell>
          <cell r="C77" t="str">
            <v>Joyner ES</v>
          </cell>
          <cell r="D77">
            <v>74.900000000000006</v>
          </cell>
          <cell r="E77">
            <v>59.8</v>
          </cell>
        </row>
        <row r="78">
          <cell r="B78">
            <v>457</v>
          </cell>
          <cell r="C78" t="str">
            <v>Holly Grove ES</v>
          </cell>
          <cell r="D78">
            <v>81.400000000000006</v>
          </cell>
          <cell r="E78">
            <v>68.2</v>
          </cell>
        </row>
        <row r="79">
          <cell r="B79">
            <v>458</v>
          </cell>
          <cell r="C79" t="str">
            <v>Holly Grove MS</v>
          </cell>
          <cell r="D79">
            <v>67.099999999999994</v>
          </cell>
          <cell r="E79">
            <v>59.8</v>
          </cell>
        </row>
        <row r="80">
          <cell r="B80">
            <v>460</v>
          </cell>
          <cell r="C80" t="str">
            <v>Kingswood ES</v>
          </cell>
          <cell r="D80">
            <v>62.4</v>
          </cell>
          <cell r="E80">
            <v>49.2</v>
          </cell>
        </row>
        <row r="81">
          <cell r="B81">
            <v>464</v>
          </cell>
          <cell r="C81" t="str">
            <v>Knightdale ES</v>
          </cell>
          <cell r="D81">
            <v>50.2</v>
          </cell>
          <cell r="E81">
            <v>39.6</v>
          </cell>
        </row>
        <row r="82">
          <cell r="B82">
            <v>466</v>
          </cell>
          <cell r="C82" t="str">
            <v>Knightdale HS</v>
          </cell>
          <cell r="D82">
            <v>44.7</v>
          </cell>
          <cell r="E82">
            <v>26.9</v>
          </cell>
        </row>
        <row r="83">
          <cell r="B83">
            <v>467</v>
          </cell>
          <cell r="C83" t="str">
            <v>Laurel Park ES</v>
          </cell>
          <cell r="D83">
            <v>81.400000000000006</v>
          </cell>
          <cell r="E83">
            <v>72</v>
          </cell>
        </row>
        <row r="84">
          <cell r="B84">
            <v>468</v>
          </cell>
          <cell r="C84" t="str">
            <v>Lacy ES</v>
          </cell>
          <cell r="D84">
            <v>77.8</v>
          </cell>
          <cell r="E84">
            <v>66.599999999999994</v>
          </cell>
        </row>
        <row r="85">
          <cell r="B85">
            <v>469</v>
          </cell>
          <cell r="C85" t="str">
            <v>Leesville Road ES</v>
          </cell>
          <cell r="D85">
            <v>70.8</v>
          </cell>
          <cell r="E85">
            <v>59.9</v>
          </cell>
        </row>
        <row r="86">
          <cell r="B86">
            <v>470</v>
          </cell>
          <cell r="C86" t="str">
            <v>Lead Mine ES</v>
          </cell>
          <cell r="D86">
            <v>68.3</v>
          </cell>
          <cell r="E86">
            <v>57.3</v>
          </cell>
        </row>
        <row r="87">
          <cell r="B87">
            <v>471</v>
          </cell>
          <cell r="C87" t="str">
            <v>Leesville Road MS</v>
          </cell>
          <cell r="D87">
            <v>70</v>
          </cell>
          <cell r="E87">
            <v>62.2</v>
          </cell>
        </row>
        <row r="88">
          <cell r="B88">
            <v>472</v>
          </cell>
          <cell r="C88" t="str">
            <v>Ligon MS</v>
          </cell>
          <cell r="D88">
            <v>71.3</v>
          </cell>
          <cell r="E88">
            <v>66.7</v>
          </cell>
        </row>
        <row r="89">
          <cell r="B89">
            <v>473</v>
          </cell>
          <cell r="C89" t="str">
            <v>Leesville Road HS</v>
          </cell>
          <cell r="D89">
            <v>75.599999999999994</v>
          </cell>
          <cell r="E89">
            <v>58.5</v>
          </cell>
        </row>
        <row r="90">
          <cell r="B90">
            <v>474</v>
          </cell>
          <cell r="C90" t="str">
            <v>Lake Myra ES</v>
          </cell>
          <cell r="D90">
            <v>54.5</v>
          </cell>
          <cell r="E90">
            <v>48.4</v>
          </cell>
        </row>
        <row r="91">
          <cell r="B91">
            <v>476</v>
          </cell>
          <cell r="C91" t="str">
            <v>Lincoln Heights ES</v>
          </cell>
          <cell r="D91">
            <v>41.9</v>
          </cell>
          <cell r="E91">
            <v>31.9</v>
          </cell>
        </row>
        <row r="92">
          <cell r="B92">
            <v>480</v>
          </cell>
          <cell r="C92" t="str">
            <v>Lockhart ES</v>
          </cell>
          <cell r="D92">
            <v>54.1</v>
          </cell>
          <cell r="E92">
            <v>42.7</v>
          </cell>
        </row>
        <row r="93">
          <cell r="B93">
            <v>484</v>
          </cell>
          <cell r="C93" t="str">
            <v>Lufkin Rd. MS</v>
          </cell>
          <cell r="D93">
            <v>81.400000000000006</v>
          </cell>
          <cell r="E93">
            <v>74.8</v>
          </cell>
        </row>
        <row r="94">
          <cell r="B94">
            <v>488</v>
          </cell>
          <cell r="C94" t="str">
            <v>Lynn Road ES</v>
          </cell>
          <cell r="D94">
            <v>48</v>
          </cell>
          <cell r="E94">
            <v>43.5</v>
          </cell>
        </row>
        <row r="95">
          <cell r="B95">
            <v>492</v>
          </cell>
          <cell r="C95" t="str">
            <v>Martin MS</v>
          </cell>
          <cell r="D95">
            <v>71.599999999999994</v>
          </cell>
          <cell r="E95">
            <v>66.3</v>
          </cell>
        </row>
        <row r="96">
          <cell r="B96">
            <v>494</v>
          </cell>
          <cell r="C96" t="str">
            <v>Middle Creek ES</v>
          </cell>
          <cell r="D96">
            <v>79.599999999999994</v>
          </cell>
          <cell r="E96">
            <v>61.8</v>
          </cell>
        </row>
        <row r="97">
          <cell r="B97">
            <v>495</v>
          </cell>
          <cell r="C97" t="str">
            <v>Middle Creek HS</v>
          </cell>
          <cell r="D97">
            <v>74.5</v>
          </cell>
          <cell r="E97">
            <v>62.2</v>
          </cell>
        </row>
        <row r="98">
          <cell r="B98">
            <v>496</v>
          </cell>
          <cell r="C98" t="str">
            <v>Millbrook ES</v>
          </cell>
          <cell r="D98">
            <v>55.9</v>
          </cell>
          <cell r="E98">
            <v>36.9</v>
          </cell>
        </row>
        <row r="99">
          <cell r="B99">
            <v>500</v>
          </cell>
          <cell r="C99" t="str">
            <v>Millbrook HS</v>
          </cell>
          <cell r="D99">
            <v>65.3</v>
          </cell>
          <cell r="E99">
            <v>53.2</v>
          </cell>
        </row>
        <row r="100">
          <cell r="B100">
            <v>501</v>
          </cell>
          <cell r="C100" t="str">
            <v>Mills Park ES</v>
          </cell>
          <cell r="D100">
            <v>87.9</v>
          </cell>
          <cell r="E100">
            <v>83.9</v>
          </cell>
        </row>
        <row r="101">
          <cell r="B101">
            <v>502</v>
          </cell>
          <cell r="C101" t="str">
            <v>Mills Park MS</v>
          </cell>
          <cell r="D101">
            <v>82.4</v>
          </cell>
          <cell r="E101">
            <v>76.2</v>
          </cell>
        </row>
        <row r="102">
          <cell r="B102">
            <v>504</v>
          </cell>
          <cell r="C102" t="str">
            <v>Morrisville ES</v>
          </cell>
          <cell r="D102">
            <v>89.8</v>
          </cell>
          <cell r="E102">
            <v>81.8</v>
          </cell>
        </row>
        <row r="103">
          <cell r="B103">
            <v>506</v>
          </cell>
          <cell r="C103" t="str">
            <v>Moore Sq. MS</v>
          </cell>
          <cell r="D103">
            <v>45</v>
          </cell>
          <cell r="E103">
            <v>33.700000000000003</v>
          </cell>
        </row>
        <row r="104">
          <cell r="B104">
            <v>508</v>
          </cell>
          <cell r="C104" t="str">
            <v>Mt. Vernon</v>
          </cell>
          <cell r="D104">
            <v>26.2</v>
          </cell>
          <cell r="E104">
            <v>17.100000000000001</v>
          </cell>
        </row>
        <row r="105">
          <cell r="B105">
            <v>512</v>
          </cell>
          <cell r="C105" t="str">
            <v xml:space="preserve">North Garner MS </v>
          </cell>
          <cell r="D105">
            <v>50.1</v>
          </cell>
          <cell r="E105">
            <v>38.6</v>
          </cell>
        </row>
        <row r="106">
          <cell r="B106">
            <v>514</v>
          </cell>
          <cell r="C106" t="str">
            <v>North Forest Pines ES</v>
          </cell>
          <cell r="D106">
            <v>76</v>
          </cell>
          <cell r="E106">
            <v>64.900000000000006</v>
          </cell>
        </row>
        <row r="107">
          <cell r="B107">
            <v>516</v>
          </cell>
          <cell r="C107" t="str">
            <v>North Ridge ES</v>
          </cell>
          <cell r="D107">
            <v>63.4</v>
          </cell>
          <cell r="E107">
            <v>54.3</v>
          </cell>
        </row>
        <row r="108">
          <cell r="B108">
            <v>520</v>
          </cell>
          <cell r="C108" t="str">
            <v>Northwoods ES</v>
          </cell>
          <cell r="D108">
            <v>66.5</v>
          </cell>
          <cell r="E108">
            <v>60.3</v>
          </cell>
        </row>
        <row r="109">
          <cell r="B109">
            <v>522</v>
          </cell>
          <cell r="C109" t="str">
            <v>Oak Grove ES</v>
          </cell>
          <cell r="D109">
            <v>82.7</v>
          </cell>
          <cell r="E109">
            <v>75</v>
          </cell>
        </row>
        <row r="110">
          <cell r="B110">
            <v>523</v>
          </cell>
          <cell r="C110" t="str">
            <v>Olive Chapel ES</v>
          </cell>
          <cell r="D110">
            <v>85.3</v>
          </cell>
          <cell r="E110">
            <v>74</v>
          </cell>
        </row>
        <row r="111">
          <cell r="B111">
            <v>524</v>
          </cell>
          <cell r="C111" t="str">
            <v>Olds ES</v>
          </cell>
          <cell r="D111">
            <v>77.3</v>
          </cell>
          <cell r="E111">
            <v>54</v>
          </cell>
        </row>
        <row r="112">
          <cell r="B112">
            <v>525</v>
          </cell>
          <cell r="C112" t="str">
            <v>Partnership ES</v>
          </cell>
          <cell r="D112">
            <v>57.4</v>
          </cell>
          <cell r="E112">
            <v>46.8</v>
          </cell>
        </row>
        <row r="113">
          <cell r="B113">
            <v>526</v>
          </cell>
          <cell r="C113" t="str">
            <v>Panther Creek HS</v>
          </cell>
          <cell r="D113">
            <v>80.400000000000006</v>
          </cell>
          <cell r="E113">
            <v>73.099999999999994</v>
          </cell>
        </row>
        <row r="114">
          <cell r="B114">
            <v>528</v>
          </cell>
          <cell r="C114" t="str">
            <v>Mary E. Phillips HS</v>
          </cell>
          <cell r="D114">
            <v>17.5</v>
          </cell>
          <cell r="E114">
            <v>6.2</v>
          </cell>
        </row>
        <row r="115">
          <cell r="B115">
            <v>530</v>
          </cell>
          <cell r="C115" t="str">
            <v>Penny Road ES</v>
          </cell>
          <cell r="D115">
            <v>77.400000000000006</v>
          </cell>
          <cell r="E115">
            <v>67.2</v>
          </cell>
        </row>
        <row r="116">
          <cell r="B116">
            <v>531</v>
          </cell>
          <cell r="C116" t="str">
            <v>Pleasant Union ES</v>
          </cell>
          <cell r="D116">
            <v>77.3</v>
          </cell>
          <cell r="E116">
            <v>63.6</v>
          </cell>
        </row>
        <row r="117">
          <cell r="B117">
            <v>532</v>
          </cell>
          <cell r="C117" t="str">
            <v>Poe ES</v>
          </cell>
          <cell r="D117">
            <v>54.5</v>
          </cell>
          <cell r="E117">
            <v>39.200000000000003</v>
          </cell>
        </row>
        <row r="118">
          <cell r="B118">
            <v>536</v>
          </cell>
          <cell r="C118" t="str">
            <v>Powell ES</v>
          </cell>
          <cell r="D118">
            <v>49.4</v>
          </cell>
          <cell r="E118">
            <v>37.9</v>
          </cell>
        </row>
        <row r="119">
          <cell r="B119">
            <v>540</v>
          </cell>
          <cell r="C119" t="str">
            <v>Rand Road ES</v>
          </cell>
          <cell r="D119">
            <v>66.8</v>
          </cell>
          <cell r="E119">
            <v>53.7</v>
          </cell>
        </row>
        <row r="120">
          <cell r="B120">
            <v>542</v>
          </cell>
          <cell r="C120" t="str">
            <v>Reedy Creek ES</v>
          </cell>
          <cell r="D120">
            <v>59.9</v>
          </cell>
          <cell r="E120">
            <v>49.5</v>
          </cell>
        </row>
        <row r="121">
          <cell r="B121">
            <v>543</v>
          </cell>
          <cell r="C121" t="str">
            <v>Richland Creek ES</v>
          </cell>
          <cell r="D121">
            <v>58.4</v>
          </cell>
          <cell r="E121">
            <v>39.799999999999997</v>
          </cell>
        </row>
        <row r="122">
          <cell r="B122">
            <v>544</v>
          </cell>
          <cell r="C122" t="str">
            <v>Rolesville ES</v>
          </cell>
          <cell r="D122">
            <v>72.400000000000006</v>
          </cell>
          <cell r="E122">
            <v>62.3</v>
          </cell>
        </row>
        <row r="123">
          <cell r="B123">
            <v>545</v>
          </cell>
          <cell r="C123" t="str">
            <v>Rolesville MS</v>
          </cell>
          <cell r="D123">
            <v>59.3</v>
          </cell>
          <cell r="E123">
            <v>48.6</v>
          </cell>
        </row>
        <row r="124">
          <cell r="B124">
            <v>546</v>
          </cell>
          <cell r="C124" t="str">
            <v>Rolesville</v>
          </cell>
          <cell r="D124">
            <v>50.4</v>
          </cell>
        </row>
        <row r="125">
          <cell r="B125">
            <v>548</v>
          </cell>
          <cell r="C125" t="str">
            <v>Root ES</v>
          </cell>
          <cell r="D125">
            <v>69.7</v>
          </cell>
          <cell r="E125">
            <v>53.2</v>
          </cell>
        </row>
        <row r="126">
          <cell r="B126">
            <v>550</v>
          </cell>
          <cell r="C126" t="str">
            <v>Salem ES</v>
          </cell>
          <cell r="D126">
            <v>76</v>
          </cell>
          <cell r="E126">
            <v>68.599999999999994</v>
          </cell>
        </row>
        <row r="127">
          <cell r="B127">
            <v>551</v>
          </cell>
          <cell r="C127" t="str">
            <v>Salem MS</v>
          </cell>
          <cell r="D127">
            <v>79.3</v>
          </cell>
          <cell r="E127">
            <v>72</v>
          </cell>
        </row>
        <row r="128">
          <cell r="B128">
            <v>552</v>
          </cell>
          <cell r="C128" t="str">
            <v>Sanderson HS</v>
          </cell>
          <cell r="D128">
            <v>60.3</v>
          </cell>
          <cell r="E128">
            <v>51.9</v>
          </cell>
        </row>
        <row r="129">
          <cell r="B129">
            <v>554</v>
          </cell>
          <cell r="C129" t="str">
            <v>Sanford Creek</v>
          </cell>
          <cell r="D129">
            <v>60.8</v>
          </cell>
          <cell r="E129">
            <v>47.7</v>
          </cell>
        </row>
        <row r="130">
          <cell r="B130">
            <v>560</v>
          </cell>
          <cell r="C130" t="str">
            <v>Smith ES</v>
          </cell>
          <cell r="D130">
            <v>48.3</v>
          </cell>
          <cell r="E130">
            <v>28.4</v>
          </cell>
        </row>
        <row r="131">
          <cell r="B131">
            <v>562</v>
          </cell>
          <cell r="C131" t="str">
            <v>Southeast Raleigh HS</v>
          </cell>
          <cell r="D131">
            <v>44.7</v>
          </cell>
          <cell r="E131">
            <v>29.8</v>
          </cell>
        </row>
        <row r="132">
          <cell r="B132">
            <v>564</v>
          </cell>
          <cell r="C132" t="str">
            <v>Stough ES</v>
          </cell>
          <cell r="D132">
            <v>54.7</v>
          </cell>
          <cell r="E132">
            <v>41.2</v>
          </cell>
        </row>
        <row r="133">
          <cell r="B133">
            <v>568</v>
          </cell>
          <cell r="C133" t="str">
            <v>Swift Creek ES</v>
          </cell>
          <cell r="D133">
            <v>69.5</v>
          </cell>
          <cell r="E133">
            <v>64.5</v>
          </cell>
        </row>
        <row r="134">
          <cell r="B134">
            <v>569</v>
          </cell>
          <cell r="C134" t="str">
            <v>Sycamore Creek ES</v>
          </cell>
          <cell r="D134">
            <v>86.1</v>
          </cell>
          <cell r="E134">
            <v>74.5</v>
          </cell>
        </row>
        <row r="135">
          <cell r="B135">
            <v>570</v>
          </cell>
          <cell r="C135" t="str">
            <v>Timber Drive ES</v>
          </cell>
          <cell r="D135">
            <v>60.4</v>
          </cell>
          <cell r="E135">
            <v>53.6</v>
          </cell>
        </row>
        <row r="136">
          <cell r="B136">
            <v>571</v>
          </cell>
          <cell r="C136" t="str">
            <v>Turner Creek ES</v>
          </cell>
          <cell r="D136">
            <v>80</v>
          </cell>
          <cell r="E136">
            <v>68.8</v>
          </cell>
        </row>
        <row r="137">
          <cell r="B137">
            <v>572</v>
          </cell>
          <cell r="C137" t="str">
            <v>Underwood ES</v>
          </cell>
          <cell r="D137">
            <v>79.8</v>
          </cell>
          <cell r="E137">
            <v>71.900000000000006</v>
          </cell>
        </row>
        <row r="138">
          <cell r="B138">
            <v>576</v>
          </cell>
          <cell r="C138" t="str">
            <v>Vance ES</v>
          </cell>
          <cell r="D138">
            <v>62.5</v>
          </cell>
          <cell r="E138">
            <v>47.5</v>
          </cell>
        </row>
        <row r="139">
          <cell r="B139">
            <v>580</v>
          </cell>
          <cell r="C139" t="str">
            <v>Vandora Springs ES</v>
          </cell>
          <cell r="D139">
            <v>55.6</v>
          </cell>
          <cell r="E139">
            <v>36.5</v>
          </cell>
        </row>
        <row r="140">
          <cell r="B140">
            <v>582</v>
          </cell>
          <cell r="C140" t="str">
            <v>NCSU STEM Early College</v>
          </cell>
          <cell r="D140">
            <v>89.5</v>
          </cell>
          <cell r="E140">
            <v>73.8</v>
          </cell>
        </row>
        <row r="141">
          <cell r="B141">
            <v>583</v>
          </cell>
          <cell r="C141" t="str">
            <v>Wake Early College of Health Science</v>
          </cell>
          <cell r="D141">
            <v>81.8</v>
          </cell>
          <cell r="E141">
            <v>81</v>
          </cell>
        </row>
        <row r="142">
          <cell r="B142">
            <v>584</v>
          </cell>
          <cell r="C142" t="str">
            <v>Wake Forest ES</v>
          </cell>
          <cell r="D142">
            <v>72.3</v>
          </cell>
          <cell r="E142">
            <v>63.9</v>
          </cell>
        </row>
        <row r="143">
          <cell r="B143">
            <v>585</v>
          </cell>
          <cell r="C143" t="str">
            <v xml:space="preserve">Wake Young Men Academy </v>
          </cell>
          <cell r="D143">
            <v>69.099999999999994</v>
          </cell>
          <cell r="E143">
            <v>63.9</v>
          </cell>
        </row>
        <row r="144">
          <cell r="B144">
            <v>586</v>
          </cell>
          <cell r="C144" t="str">
            <v>Wake Young Women Academy</v>
          </cell>
          <cell r="D144">
            <v>74.5</v>
          </cell>
          <cell r="E144">
            <v>52.1</v>
          </cell>
        </row>
        <row r="145">
          <cell r="B145">
            <v>588</v>
          </cell>
          <cell r="C145" t="str">
            <v>Wake Forest-Rolesville HS</v>
          </cell>
          <cell r="D145">
            <v>68.5</v>
          </cell>
          <cell r="E145">
            <v>54.9</v>
          </cell>
        </row>
        <row r="146">
          <cell r="B146">
            <v>592</v>
          </cell>
          <cell r="C146" t="str">
            <v>Wake Forest-Rolesville MS</v>
          </cell>
          <cell r="D146">
            <v>61.1</v>
          </cell>
          <cell r="E146">
            <v>44.7</v>
          </cell>
        </row>
        <row r="147">
          <cell r="B147">
            <v>593</v>
          </cell>
          <cell r="C147" t="str">
            <v>Wakefield ES</v>
          </cell>
          <cell r="D147">
            <v>57</v>
          </cell>
          <cell r="E147">
            <v>50.8</v>
          </cell>
        </row>
        <row r="148">
          <cell r="B148">
            <v>594</v>
          </cell>
          <cell r="C148" t="str">
            <v>Wakefield MS</v>
          </cell>
          <cell r="D148">
            <v>67.5</v>
          </cell>
          <cell r="E148">
            <v>59.4</v>
          </cell>
        </row>
        <row r="149">
          <cell r="B149">
            <v>595</v>
          </cell>
          <cell r="C149" t="str">
            <v>Wakefield HS</v>
          </cell>
          <cell r="D149">
            <v>67</v>
          </cell>
          <cell r="E149">
            <v>52.3</v>
          </cell>
        </row>
        <row r="150">
          <cell r="B150">
            <v>596</v>
          </cell>
          <cell r="C150" t="str">
            <v>Washington ES</v>
          </cell>
          <cell r="D150">
            <v>70</v>
          </cell>
          <cell r="E150">
            <v>65.5</v>
          </cell>
        </row>
        <row r="151">
          <cell r="B151">
            <v>597</v>
          </cell>
          <cell r="C151" t="str">
            <v>Wakelon ES</v>
          </cell>
          <cell r="D151">
            <v>52.1</v>
          </cell>
          <cell r="E151">
            <v>35.6</v>
          </cell>
        </row>
        <row r="152">
          <cell r="B152">
            <v>598</v>
          </cell>
          <cell r="C152" t="str">
            <v>Weatherstone ES</v>
          </cell>
          <cell r="D152">
            <v>80.599999999999994</v>
          </cell>
          <cell r="E152">
            <v>67.8</v>
          </cell>
        </row>
        <row r="153">
          <cell r="B153">
            <v>599</v>
          </cell>
          <cell r="C153" t="str">
            <v>Walnut Creek</v>
          </cell>
          <cell r="D153">
            <v>39.5</v>
          </cell>
          <cell r="E153">
            <v>31.4</v>
          </cell>
        </row>
        <row r="154">
          <cell r="B154">
            <v>600</v>
          </cell>
          <cell r="C154" t="str">
            <v>Wendell ES</v>
          </cell>
          <cell r="D154">
            <v>52.1</v>
          </cell>
          <cell r="E154">
            <v>36.6</v>
          </cell>
        </row>
        <row r="155">
          <cell r="B155">
            <v>601</v>
          </cell>
          <cell r="C155" t="str">
            <v>Wendell MS</v>
          </cell>
          <cell r="D155">
            <v>43.3</v>
          </cell>
          <cell r="E155">
            <v>33.799999999999997</v>
          </cell>
        </row>
        <row r="156">
          <cell r="B156">
            <v>604</v>
          </cell>
          <cell r="C156" t="str">
            <v>West Cary MS</v>
          </cell>
          <cell r="D156">
            <v>73.099999999999994</v>
          </cell>
          <cell r="E156">
            <v>63.2</v>
          </cell>
        </row>
        <row r="157">
          <cell r="B157">
            <v>606</v>
          </cell>
          <cell r="C157" t="str">
            <v>West Lake ES</v>
          </cell>
          <cell r="D157">
            <v>72.3</v>
          </cell>
          <cell r="E157">
            <v>59.8</v>
          </cell>
        </row>
        <row r="158">
          <cell r="B158">
            <v>607</v>
          </cell>
          <cell r="C158" t="str">
            <v>West Lake MS</v>
          </cell>
          <cell r="D158">
            <v>70.5</v>
          </cell>
          <cell r="E158">
            <v>59.6</v>
          </cell>
        </row>
        <row r="159">
          <cell r="B159">
            <v>608</v>
          </cell>
          <cell r="C159" t="str">
            <v>West Millbrook MS</v>
          </cell>
          <cell r="D159">
            <v>60.8</v>
          </cell>
          <cell r="E159">
            <v>47.6</v>
          </cell>
        </row>
        <row r="160">
          <cell r="B160">
            <v>616</v>
          </cell>
          <cell r="C160" t="str">
            <v>Wilburn ES</v>
          </cell>
          <cell r="D160">
            <v>43.3</v>
          </cell>
          <cell r="E160">
            <v>29.2</v>
          </cell>
        </row>
        <row r="161">
          <cell r="B161">
            <v>618</v>
          </cell>
          <cell r="C161" t="str">
            <v>Wildwood Forest ES</v>
          </cell>
          <cell r="D161">
            <v>57.9</v>
          </cell>
          <cell r="E161">
            <v>52.3</v>
          </cell>
        </row>
        <row r="162">
          <cell r="B162">
            <v>620</v>
          </cell>
          <cell r="C162" t="str">
            <v>Wiley ES</v>
          </cell>
          <cell r="D162">
            <v>70.599999999999994</v>
          </cell>
          <cell r="E162">
            <v>65.3</v>
          </cell>
        </row>
        <row r="163">
          <cell r="B163">
            <v>624</v>
          </cell>
          <cell r="C163" t="str">
            <v>Willow Springs ES</v>
          </cell>
          <cell r="D163">
            <v>80.099999999999994</v>
          </cell>
          <cell r="E163">
            <v>66.900000000000006</v>
          </cell>
        </row>
        <row r="164">
          <cell r="B164">
            <v>626</v>
          </cell>
          <cell r="C164" t="str">
            <v>Yates Mill Pond ES</v>
          </cell>
          <cell r="D164">
            <v>71.599999999999994</v>
          </cell>
          <cell r="E164">
            <v>59.5</v>
          </cell>
        </row>
        <row r="165">
          <cell r="B165">
            <v>628</v>
          </cell>
          <cell r="C165" t="str">
            <v>York ES</v>
          </cell>
          <cell r="D165">
            <v>62.6</v>
          </cell>
          <cell r="E165">
            <v>46.7</v>
          </cell>
        </row>
        <row r="166">
          <cell r="B166">
            <v>632</v>
          </cell>
          <cell r="C166" t="str">
            <v>Zebulon ES</v>
          </cell>
          <cell r="D166">
            <v>61.1</v>
          </cell>
          <cell r="E166">
            <v>44.8</v>
          </cell>
        </row>
        <row r="167">
          <cell r="B167">
            <v>636</v>
          </cell>
          <cell r="C167" t="str">
            <v xml:space="preserve">Zebulon MS </v>
          </cell>
          <cell r="D167">
            <v>50</v>
          </cell>
          <cell r="E167">
            <v>38.299999999999997</v>
          </cell>
        </row>
        <row r="168">
          <cell r="B168">
            <v>700</v>
          </cell>
          <cell r="C168" t="str">
            <v>East Wake Health Sciences</v>
          </cell>
          <cell r="D168">
            <v>56.2</v>
          </cell>
          <cell r="E168">
            <v>37.5</v>
          </cell>
        </row>
        <row r="169">
          <cell r="B169">
            <v>701</v>
          </cell>
          <cell r="C169" t="str">
            <v>East Wake Integrated Tech.</v>
          </cell>
          <cell r="D169">
            <v>41.5</v>
          </cell>
          <cell r="E169">
            <v>24.1</v>
          </cell>
        </row>
        <row r="170">
          <cell r="B170">
            <v>702</v>
          </cell>
          <cell r="C170" t="str">
            <v>East Wake Arts, Ed, and Global Studies</v>
          </cell>
          <cell r="D170">
            <v>49.5</v>
          </cell>
          <cell r="E170">
            <v>41.9</v>
          </cell>
        </row>
        <row r="171">
          <cell r="B171">
            <v>703</v>
          </cell>
          <cell r="C171" t="str">
            <v>East Wake Engineering Systems</v>
          </cell>
          <cell r="D171">
            <v>34.1</v>
          </cell>
          <cell r="E171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-13"/>
      <sheetName val="2013-14"/>
      <sheetName val="Sheet1"/>
    </sheetNames>
    <sheetDataSet>
      <sheetData sheetId="0">
        <row r="2">
          <cell r="D2">
            <v>302</v>
          </cell>
          <cell r="E2">
            <v>1.01</v>
          </cell>
          <cell r="F2" t="str">
            <v>Meets</v>
          </cell>
        </row>
        <row r="3">
          <cell r="D3">
            <v>304</v>
          </cell>
          <cell r="E3">
            <v>0.34</v>
          </cell>
          <cell r="F3" t="str">
            <v>Meets</v>
          </cell>
        </row>
        <row r="4">
          <cell r="D4">
            <v>306</v>
          </cell>
          <cell r="E4">
            <v>1.27</v>
          </cell>
          <cell r="F4" t="str">
            <v>Meets</v>
          </cell>
        </row>
        <row r="5">
          <cell r="D5">
            <v>307</v>
          </cell>
          <cell r="E5">
            <v>-1.25</v>
          </cell>
          <cell r="F5" t="str">
            <v>Meets</v>
          </cell>
        </row>
        <row r="6">
          <cell r="D6">
            <v>308</v>
          </cell>
          <cell r="E6">
            <v>1.81</v>
          </cell>
          <cell r="F6" t="str">
            <v>Meets</v>
          </cell>
        </row>
        <row r="7">
          <cell r="D7">
            <v>312</v>
          </cell>
          <cell r="E7">
            <v>4.37</v>
          </cell>
          <cell r="F7" t="str">
            <v>Exceeds</v>
          </cell>
        </row>
        <row r="8">
          <cell r="D8">
            <v>316</v>
          </cell>
          <cell r="E8">
            <v>6.51</v>
          </cell>
          <cell r="F8" t="str">
            <v>Exceeds</v>
          </cell>
        </row>
        <row r="9">
          <cell r="D9">
            <v>318</v>
          </cell>
          <cell r="E9">
            <v>5.72</v>
          </cell>
          <cell r="F9" t="str">
            <v>Exceeds</v>
          </cell>
        </row>
        <row r="10">
          <cell r="D10">
            <v>320</v>
          </cell>
          <cell r="E10">
            <v>-0.96</v>
          </cell>
          <cell r="F10" t="str">
            <v>Meets</v>
          </cell>
        </row>
        <row r="11">
          <cell r="D11">
            <v>324</v>
          </cell>
          <cell r="E11"/>
          <cell r="F11" t="str">
            <v>N/A</v>
          </cell>
        </row>
        <row r="12">
          <cell r="D12">
            <v>325</v>
          </cell>
          <cell r="E12">
            <v>-0.54</v>
          </cell>
          <cell r="F12" t="str">
            <v>Meets</v>
          </cell>
        </row>
        <row r="13">
          <cell r="D13">
            <v>326</v>
          </cell>
          <cell r="E13">
            <v>0.32</v>
          </cell>
          <cell r="F13" t="str">
            <v>Meets</v>
          </cell>
        </row>
        <row r="14">
          <cell r="D14">
            <v>327</v>
          </cell>
          <cell r="E14">
            <v>2.81</v>
          </cell>
          <cell r="F14" t="str">
            <v>Exceeds</v>
          </cell>
        </row>
        <row r="15">
          <cell r="D15">
            <v>328</v>
          </cell>
          <cell r="E15">
            <v>3.11</v>
          </cell>
          <cell r="F15" t="str">
            <v>Exceeds</v>
          </cell>
        </row>
        <row r="16">
          <cell r="D16">
            <v>329</v>
          </cell>
          <cell r="E16">
            <v>-1.73</v>
          </cell>
          <cell r="F16" t="str">
            <v>Meets</v>
          </cell>
        </row>
        <row r="17">
          <cell r="D17">
            <v>334</v>
          </cell>
          <cell r="E17">
            <v>3.49</v>
          </cell>
          <cell r="F17" t="str">
            <v>Exceeds</v>
          </cell>
        </row>
        <row r="18">
          <cell r="D18">
            <v>336</v>
          </cell>
          <cell r="E18">
            <v>0.8</v>
          </cell>
          <cell r="F18" t="str">
            <v>Meets</v>
          </cell>
        </row>
        <row r="19">
          <cell r="D19">
            <v>340</v>
          </cell>
          <cell r="E19">
            <v>2.7</v>
          </cell>
          <cell r="F19" t="str">
            <v>Exceeds</v>
          </cell>
        </row>
        <row r="20">
          <cell r="D20">
            <v>342</v>
          </cell>
          <cell r="E20">
            <v>3.56</v>
          </cell>
          <cell r="F20" t="str">
            <v>Exceeds</v>
          </cell>
        </row>
        <row r="21">
          <cell r="D21">
            <v>344</v>
          </cell>
          <cell r="E21">
            <v>3.01</v>
          </cell>
          <cell r="F21" t="str">
            <v>Exceeds</v>
          </cell>
        </row>
        <row r="22">
          <cell r="D22">
            <v>348</v>
          </cell>
          <cell r="E22">
            <v>4.58</v>
          </cell>
          <cell r="F22" t="str">
            <v>Exceeds</v>
          </cell>
        </row>
        <row r="23">
          <cell r="D23">
            <v>352</v>
          </cell>
          <cell r="E23">
            <v>0.26</v>
          </cell>
          <cell r="F23" t="str">
            <v>Meets</v>
          </cell>
        </row>
        <row r="24">
          <cell r="D24">
            <v>356</v>
          </cell>
          <cell r="E24">
            <v>-2.39</v>
          </cell>
          <cell r="F24" t="str">
            <v xml:space="preserve">Does Not Meet </v>
          </cell>
        </row>
        <row r="25">
          <cell r="D25">
            <v>358</v>
          </cell>
          <cell r="E25">
            <v>-0.89</v>
          </cell>
          <cell r="F25" t="str">
            <v>Meets</v>
          </cell>
        </row>
        <row r="26">
          <cell r="D26">
            <v>360</v>
          </cell>
          <cell r="E26">
            <v>-3.88</v>
          </cell>
          <cell r="F26" t="str">
            <v xml:space="preserve">Does Not Meet </v>
          </cell>
        </row>
        <row r="27">
          <cell r="D27">
            <v>362</v>
          </cell>
          <cell r="E27">
            <v>1.66</v>
          </cell>
          <cell r="F27" t="str">
            <v>Meets</v>
          </cell>
        </row>
        <row r="28">
          <cell r="D28">
            <v>364</v>
          </cell>
          <cell r="E28">
            <v>1.41</v>
          </cell>
          <cell r="F28" t="str">
            <v>Meets</v>
          </cell>
        </row>
        <row r="29">
          <cell r="D29">
            <v>368</v>
          </cell>
          <cell r="E29">
            <v>13.87</v>
          </cell>
          <cell r="F29" t="str">
            <v>Exceeds</v>
          </cell>
        </row>
        <row r="30">
          <cell r="D30">
            <v>369</v>
          </cell>
          <cell r="E30">
            <v>5.7</v>
          </cell>
          <cell r="F30" t="str">
            <v>Exceeds</v>
          </cell>
        </row>
        <row r="31">
          <cell r="D31">
            <v>370</v>
          </cell>
          <cell r="E31">
            <v>-0.81</v>
          </cell>
          <cell r="F31" t="str">
            <v>Meets</v>
          </cell>
        </row>
        <row r="32">
          <cell r="D32">
            <v>376</v>
          </cell>
          <cell r="E32">
            <v>2.04</v>
          </cell>
          <cell r="F32" t="str">
            <v>Exceeds</v>
          </cell>
        </row>
        <row r="33">
          <cell r="D33">
            <v>380</v>
          </cell>
          <cell r="E33">
            <v>-0.95</v>
          </cell>
          <cell r="F33" t="str">
            <v>Meets</v>
          </cell>
        </row>
        <row r="34">
          <cell r="D34">
            <v>384</v>
          </cell>
          <cell r="E34">
            <v>3.82</v>
          </cell>
          <cell r="F34" t="str">
            <v>Exceeds</v>
          </cell>
        </row>
        <row r="35">
          <cell r="D35">
            <v>388</v>
          </cell>
          <cell r="E35">
            <v>5.59</v>
          </cell>
          <cell r="F35" t="str">
            <v>Exceeds</v>
          </cell>
        </row>
        <row r="36">
          <cell r="D36">
            <v>390</v>
          </cell>
          <cell r="E36">
            <v>3.51</v>
          </cell>
          <cell r="F36" t="str">
            <v>Exceeds</v>
          </cell>
        </row>
        <row r="37">
          <cell r="D37">
            <v>391</v>
          </cell>
          <cell r="E37">
            <v>4.0599999999999996</v>
          </cell>
          <cell r="F37" t="str">
            <v>Exceeds</v>
          </cell>
        </row>
        <row r="38">
          <cell r="D38">
            <v>393</v>
          </cell>
          <cell r="E38">
            <v>1.49</v>
          </cell>
          <cell r="F38" t="str">
            <v>Meets</v>
          </cell>
        </row>
        <row r="39">
          <cell r="D39">
            <v>394</v>
          </cell>
          <cell r="E39">
            <v>-0.72</v>
          </cell>
          <cell r="F39" t="str">
            <v>Meets</v>
          </cell>
        </row>
        <row r="40">
          <cell r="D40">
            <v>396</v>
          </cell>
          <cell r="E40">
            <v>-3.49</v>
          </cell>
          <cell r="F40" t="str">
            <v xml:space="preserve">Does Not Meet </v>
          </cell>
        </row>
        <row r="41">
          <cell r="D41">
            <v>398</v>
          </cell>
          <cell r="E41">
            <v>3.54</v>
          </cell>
          <cell r="F41" t="str">
            <v>Exceeds</v>
          </cell>
        </row>
        <row r="42">
          <cell r="D42">
            <v>399</v>
          </cell>
          <cell r="E42">
            <v>-0.24</v>
          </cell>
          <cell r="F42" t="str">
            <v>Meets</v>
          </cell>
        </row>
        <row r="43">
          <cell r="D43">
            <v>400</v>
          </cell>
          <cell r="E43">
            <v>-5.36</v>
          </cell>
          <cell r="F43" t="str">
            <v xml:space="preserve">Does Not Meet </v>
          </cell>
        </row>
        <row r="44">
          <cell r="D44">
            <v>402</v>
          </cell>
          <cell r="E44">
            <v>0.64</v>
          </cell>
          <cell r="F44" t="str">
            <v>Meets</v>
          </cell>
        </row>
        <row r="45">
          <cell r="D45">
            <v>403</v>
          </cell>
          <cell r="E45">
            <v>0.71</v>
          </cell>
          <cell r="F45" t="str">
            <v>Meets</v>
          </cell>
        </row>
        <row r="46">
          <cell r="D46">
            <v>404</v>
          </cell>
          <cell r="E46">
            <v>-8.19</v>
          </cell>
          <cell r="F46" t="str">
            <v xml:space="preserve">Does Not Meet </v>
          </cell>
        </row>
        <row r="47">
          <cell r="D47">
            <v>408</v>
          </cell>
          <cell r="E47">
            <v>0.98</v>
          </cell>
          <cell r="F47" t="str">
            <v>Meets</v>
          </cell>
        </row>
        <row r="48">
          <cell r="D48">
            <v>410</v>
          </cell>
          <cell r="E48">
            <v>-4.83</v>
          </cell>
          <cell r="F48" t="str">
            <v xml:space="preserve">Does Not Meet </v>
          </cell>
        </row>
        <row r="49">
          <cell r="D49">
            <v>412</v>
          </cell>
          <cell r="E49">
            <v>7.42</v>
          </cell>
          <cell r="F49" t="str">
            <v>Exceeds</v>
          </cell>
        </row>
        <row r="50">
          <cell r="D50">
            <v>413</v>
          </cell>
          <cell r="E50">
            <v>6.08</v>
          </cell>
          <cell r="F50" t="str">
            <v>Exceeds</v>
          </cell>
        </row>
        <row r="51">
          <cell r="D51">
            <v>414</v>
          </cell>
          <cell r="E51">
            <v>3.41</v>
          </cell>
          <cell r="F51" t="str">
            <v>Exceeds</v>
          </cell>
        </row>
        <row r="52">
          <cell r="D52">
            <v>415</v>
          </cell>
          <cell r="E52">
            <v>-2.52</v>
          </cell>
          <cell r="F52" t="str">
            <v xml:space="preserve">Does Not Meet </v>
          </cell>
        </row>
        <row r="53">
          <cell r="D53">
            <v>416</v>
          </cell>
          <cell r="E53">
            <v>2.48</v>
          </cell>
          <cell r="F53" t="str">
            <v>Exceeds</v>
          </cell>
        </row>
        <row r="54">
          <cell r="D54">
            <v>417</v>
          </cell>
          <cell r="E54">
            <v>2.0499999999999998</v>
          </cell>
          <cell r="F54" t="str">
            <v>Exceeds</v>
          </cell>
        </row>
        <row r="55">
          <cell r="D55">
            <v>420</v>
          </cell>
          <cell r="E55">
            <v>2.99</v>
          </cell>
          <cell r="F55" t="str">
            <v>Exceeds</v>
          </cell>
        </row>
        <row r="56">
          <cell r="D56">
            <v>424</v>
          </cell>
          <cell r="E56">
            <v>-2.86</v>
          </cell>
          <cell r="F56" t="str">
            <v xml:space="preserve">Does Not Meet </v>
          </cell>
        </row>
        <row r="57">
          <cell r="D57">
            <v>428</v>
          </cell>
          <cell r="E57">
            <v>0.45</v>
          </cell>
          <cell r="F57" t="str">
            <v>Meets</v>
          </cell>
        </row>
        <row r="58">
          <cell r="D58">
            <v>436</v>
          </cell>
          <cell r="E58">
            <v>13.25</v>
          </cell>
          <cell r="F58" t="str">
            <v>Exceeds</v>
          </cell>
        </row>
        <row r="59">
          <cell r="D59">
            <v>438</v>
          </cell>
          <cell r="E59">
            <v>0.13</v>
          </cell>
          <cell r="F59" t="str">
            <v>Meets</v>
          </cell>
        </row>
        <row r="60">
          <cell r="D60">
            <v>439</v>
          </cell>
          <cell r="E60">
            <v>6.43</v>
          </cell>
          <cell r="F60" t="str">
            <v>Exceeds</v>
          </cell>
        </row>
        <row r="61">
          <cell r="D61">
            <v>440</v>
          </cell>
          <cell r="E61">
            <v>3.05</v>
          </cell>
          <cell r="F61" t="str">
            <v>Exceeds</v>
          </cell>
        </row>
        <row r="62">
          <cell r="D62">
            <v>441</v>
          </cell>
          <cell r="E62">
            <v>9.17</v>
          </cell>
          <cell r="F62" t="str">
            <v>Exceeds</v>
          </cell>
        </row>
        <row r="63">
          <cell r="D63">
            <v>442</v>
          </cell>
          <cell r="E63">
            <v>-3.11</v>
          </cell>
          <cell r="F63" t="str">
            <v xml:space="preserve">Does Not Meet </v>
          </cell>
        </row>
        <row r="64">
          <cell r="D64">
            <v>443</v>
          </cell>
          <cell r="E64">
            <v>-1.4</v>
          </cell>
          <cell r="F64" t="str">
            <v>Meets</v>
          </cell>
        </row>
        <row r="65">
          <cell r="D65">
            <v>444</v>
          </cell>
          <cell r="E65">
            <v>2.12</v>
          </cell>
          <cell r="F65" t="str">
            <v>Exceeds</v>
          </cell>
        </row>
        <row r="66">
          <cell r="D66">
            <v>445</v>
          </cell>
          <cell r="E66">
            <v>11.33</v>
          </cell>
          <cell r="F66" t="str">
            <v>Exceeds</v>
          </cell>
        </row>
        <row r="67">
          <cell r="D67">
            <v>446</v>
          </cell>
          <cell r="E67">
            <v>-3.57</v>
          </cell>
          <cell r="F67" t="str">
            <v xml:space="preserve">Does Not Meet </v>
          </cell>
        </row>
        <row r="68">
          <cell r="D68">
            <v>447</v>
          </cell>
          <cell r="E68">
            <v>6.76</v>
          </cell>
          <cell r="F68" t="str">
            <v>Exceeds</v>
          </cell>
        </row>
        <row r="69">
          <cell r="D69">
            <v>448</v>
          </cell>
          <cell r="E69">
            <v>-2.42</v>
          </cell>
          <cell r="F69" t="str">
            <v xml:space="preserve">Does Not Meet </v>
          </cell>
        </row>
        <row r="70">
          <cell r="D70">
            <v>449</v>
          </cell>
          <cell r="E70">
            <v>-0.98</v>
          </cell>
          <cell r="F70" t="str">
            <v>Meets</v>
          </cell>
        </row>
        <row r="71">
          <cell r="D71">
            <v>450</v>
          </cell>
          <cell r="E71">
            <v>6.46</v>
          </cell>
          <cell r="F71" t="str">
            <v>Exceeds</v>
          </cell>
        </row>
        <row r="72">
          <cell r="D72">
            <v>451</v>
          </cell>
          <cell r="E72">
            <v>1.1100000000000001</v>
          </cell>
          <cell r="F72" t="str">
            <v>Meets</v>
          </cell>
        </row>
        <row r="73">
          <cell r="D73">
            <v>452</v>
          </cell>
          <cell r="E73">
            <v>-0.43</v>
          </cell>
          <cell r="F73" t="str">
            <v>Meets</v>
          </cell>
        </row>
        <row r="74">
          <cell r="D74">
            <v>453</v>
          </cell>
          <cell r="E74">
            <v>-4.16</v>
          </cell>
          <cell r="F74" t="str">
            <v xml:space="preserve">Does Not Meet </v>
          </cell>
        </row>
        <row r="75">
          <cell r="D75">
            <v>454</v>
          </cell>
          <cell r="E75">
            <v>1.84</v>
          </cell>
          <cell r="F75" t="str">
            <v>Meets</v>
          </cell>
        </row>
        <row r="76">
          <cell r="D76">
            <v>455</v>
          </cell>
          <cell r="E76">
            <v>5.88</v>
          </cell>
          <cell r="F76" t="str">
            <v>Exceeds</v>
          </cell>
        </row>
        <row r="77">
          <cell r="D77">
            <v>456</v>
          </cell>
          <cell r="E77">
            <v>-4.2300000000000004</v>
          </cell>
          <cell r="F77" t="str">
            <v xml:space="preserve">Does Not Meet </v>
          </cell>
        </row>
        <row r="78">
          <cell r="D78">
            <v>457</v>
          </cell>
          <cell r="E78">
            <v>-1.48</v>
          </cell>
          <cell r="F78" t="str">
            <v>Meets</v>
          </cell>
        </row>
        <row r="79">
          <cell r="D79">
            <v>458</v>
          </cell>
          <cell r="E79">
            <v>1.81</v>
          </cell>
          <cell r="F79" t="str">
            <v>Meets</v>
          </cell>
        </row>
        <row r="80">
          <cell r="D80">
            <v>460</v>
          </cell>
          <cell r="E80">
            <v>1.97</v>
          </cell>
          <cell r="F80" t="str">
            <v>Meets</v>
          </cell>
        </row>
        <row r="81">
          <cell r="D81">
            <v>464</v>
          </cell>
          <cell r="E81">
            <v>2.63</v>
          </cell>
          <cell r="F81" t="str">
            <v>Exceeds</v>
          </cell>
        </row>
        <row r="82">
          <cell r="D82">
            <v>466</v>
          </cell>
          <cell r="E82">
            <v>3.21</v>
          </cell>
          <cell r="F82" t="str">
            <v>Exceeds</v>
          </cell>
        </row>
        <row r="83">
          <cell r="D83">
            <v>467</v>
          </cell>
          <cell r="E83">
            <v>5.84</v>
          </cell>
          <cell r="F83" t="str">
            <v>Exceeds</v>
          </cell>
        </row>
        <row r="84">
          <cell r="D84">
            <v>468</v>
          </cell>
          <cell r="E84">
            <v>3.15</v>
          </cell>
          <cell r="F84" t="str">
            <v>Exceeds</v>
          </cell>
        </row>
        <row r="85">
          <cell r="D85">
            <v>469</v>
          </cell>
          <cell r="E85">
            <v>-1.89</v>
          </cell>
          <cell r="F85" t="str">
            <v>Meets</v>
          </cell>
        </row>
        <row r="86">
          <cell r="D86">
            <v>470</v>
          </cell>
          <cell r="E86">
            <v>-0.86</v>
          </cell>
          <cell r="F86" t="str">
            <v>Meets</v>
          </cell>
        </row>
        <row r="87">
          <cell r="D87">
            <v>471</v>
          </cell>
          <cell r="E87">
            <v>6.65</v>
          </cell>
          <cell r="F87" t="str">
            <v>Exceeds</v>
          </cell>
        </row>
        <row r="88">
          <cell r="D88">
            <v>472</v>
          </cell>
          <cell r="E88">
            <v>1.3</v>
          </cell>
          <cell r="F88" t="str">
            <v>Meets</v>
          </cell>
        </row>
        <row r="89">
          <cell r="D89">
            <v>473</v>
          </cell>
          <cell r="E89">
            <v>6.16</v>
          </cell>
          <cell r="F89" t="str">
            <v>Exceeds</v>
          </cell>
        </row>
        <row r="90">
          <cell r="D90">
            <v>474</v>
          </cell>
          <cell r="E90">
            <v>2.0499999999999998</v>
          </cell>
          <cell r="F90" t="str">
            <v>Exceeds</v>
          </cell>
        </row>
        <row r="91">
          <cell r="D91">
            <v>476</v>
          </cell>
          <cell r="E91">
            <v>4.74</v>
          </cell>
          <cell r="F91" t="str">
            <v>Exceeds</v>
          </cell>
        </row>
        <row r="92">
          <cell r="D92">
            <v>480</v>
          </cell>
          <cell r="E92">
            <v>-1.07</v>
          </cell>
          <cell r="F92" t="str">
            <v>Meets</v>
          </cell>
        </row>
        <row r="93">
          <cell r="D93">
            <v>484</v>
          </cell>
          <cell r="E93">
            <v>2.4700000000000002</v>
          </cell>
          <cell r="F93" t="str">
            <v>Exceeds</v>
          </cell>
        </row>
        <row r="94">
          <cell r="D94">
            <v>488</v>
          </cell>
          <cell r="E94">
            <v>2.0099999999999998</v>
          </cell>
          <cell r="F94" t="str">
            <v>Exceeds</v>
          </cell>
        </row>
        <row r="95">
          <cell r="D95">
            <v>492</v>
          </cell>
          <cell r="E95">
            <v>3.27</v>
          </cell>
          <cell r="F95" t="str">
            <v>Exceeds</v>
          </cell>
        </row>
        <row r="96">
          <cell r="D96">
            <v>494</v>
          </cell>
          <cell r="E96">
            <v>0.33</v>
          </cell>
          <cell r="F96" t="str">
            <v>Meets</v>
          </cell>
        </row>
        <row r="97">
          <cell r="D97">
            <v>495</v>
          </cell>
          <cell r="E97">
            <v>14.88</v>
          </cell>
          <cell r="F97" t="str">
            <v>Exceeds</v>
          </cell>
        </row>
        <row r="98">
          <cell r="D98">
            <v>496</v>
          </cell>
          <cell r="E98">
            <v>0.36</v>
          </cell>
          <cell r="F98" t="str">
            <v>Meets</v>
          </cell>
        </row>
        <row r="99">
          <cell r="D99">
            <v>500</v>
          </cell>
          <cell r="E99">
            <v>12.71</v>
          </cell>
          <cell r="F99" t="str">
            <v>Exceeds</v>
          </cell>
        </row>
        <row r="100">
          <cell r="D100">
            <v>501</v>
          </cell>
          <cell r="E100">
            <v>2.76</v>
          </cell>
          <cell r="F100" t="str">
            <v>Exceeds</v>
          </cell>
        </row>
        <row r="101">
          <cell r="D101">
            <v>502</v>
          </cell>
          <cell r="E101">
            <v>5.5</v>
          </cell>
          <cell r="F101" t="str">
            <v>Exceeds</v>
          </cell>
        </row>
        <row r="102">
          <cell r="D102">
            <v>504</v>
          </cell>
          <cell r="E102">
            <v>-1.1399999999999999</v>
          </cell>
          <cell r="F102" t="str">
            <v>Meets</v>
          </cell>
        </row>
        <row r="103">
          <cell r="D103">
            <v>506</v>
          </cell>
          <cell r="E103">
            <v>1.66</v>
          </cell>
          <cell r="F103" t="str">
            <v>Meets</v>
          </cell>
        </row>
        <row r="104">
          <cell r="D104">
            <v>508</v>
          </cell>
          <cell r="E104">
            <v>1.06</v>
          </cell>
          <cell r="F104" t="str">
            <v>Meets</v>
          </cell>
        </row>
        <row r="105">
          <cell r="D105">
            <v>512</v>
          </cell>
          <cell r="E105">
            <v>1.21</v>
          </cell>
          <cell r="F105" t="str">
            <v>Meets</v>
          </cell>
        </row>
        <row r="106">
          <cell r="D106">
            <v>514</v>
          </cell>
          <cell r="E106">
            <v>-2.2400000000000002</v>
          </cell>
          <cell r="F106" t="str">
            <v xml:space="preserve">Does Not Meet </v>
          </cell>
        </row>
        <row r="107">
          <cell r="D107">
            <v>516</v>
          </cell>
          <cell r="E107">
            <v>3.43</v>
          </cell>
          <cell r="F107" t="str">
            <v>Exceeds</v>
          </cell>
        </row>
        <row r="108">
          <cell r="D108">
            <v>520</v>
          </cell>
          <cell r="E108">
            <v>4.03</v>
          </cell>
          <cell r="F108" t="str">
            <v>Exceeds</v>
          </cell>
        </row>
        <row r="109">
          <cell r="D109">
            <v>522</v>
          </cell>
          <cell r="E109">
            <v>2.68</v>
          </cell>
          <cell r="F109" t="str">
            <v>Exceeds</v>
          </cell>
        </row>
        <row r="110">
          <cell r="D110">
            <v>523</v>
          </cell>
          <cell r="E110">
            <v>-2</v>
          </cell>
          <cell r="F110" t="str">
            <v xml:space="preserve">Does Not Meet </v>
          </cell>
        </row>
        <row r="111">
          <cell r="D111">
            <v>524</v>
          </cell>
          <cell r="E111">
            <v>1.5</v>
          </cell>
          <cell r="F111" t="str">
            <v>Meets</v>
          </cell>
        </row>
        <row r="112">
          <cell r="D112">
            <v>525</v>
          </cell>
          <cell r="E112">
            <v>-0.71</v>
          </cell>
          <cell r="F112" t="str">
            <v>Meets</v>
          </cell>
        </row>
        <row r="113">
          <cell r="D113">
            <v>526</v>
          </cell>
          <cell r="E113">
            <v>12.37</v>
          </cell>
          <cell r="F113" t="str">
            <v>Exceeds</v>
          </cell>
        </row>
        <row r="114">
          <cell r="D114">
            <v>528</v>
          </cell>
          <cell r="E114">
            <v>-3.3</v>
          </cell>
          <cell r="F114" t="str">
            <v xml:space="preserve">Does Not Meet </v>
          </cell>
        </row>
        <row r="115">
          <cell r="D115">
            <v>530</v>
          </cell>
          <cell r="E115">
            <v>4.59</v>
          </cell>
          <cell r="F115" t="str">
            <v>Exceeds</v>
          </cell>
        </row>
        <row r="116">
          <cell r="D116">
            <v>531</v>
          </cell>
          <cell r="E116">
            <v>0.92</v>
          </cell>
          <cell r="F116" t="str">
            <v>Meets</v>
          </cell>
        </row>
        <row r="117">
          <cell r="D117">
            <v>532</v>
          </cell>
          <cell r="E117">
            <v>3.06</v>
          </cell>
          <cell r="F117" t="str">
            <v>Exceeds</v>
          </cell>
        </row>
        <row r="118">
          <cell r="D118">
            <v>536</v>
          </cell>
          <cell r="E118">
            <v>0.5</v>
          </cell>
          <cell r="F118" t="str">
            <v>Meets</v>
          </cell>
        </row>
        <row r="119">
          <cell r="D119">
            <v>540</v>
          </cell>
          <cell r="E119">
            <v>2.93</v>
          </cell>
          <cell r="F119" t="str">
            <v>Exceeds</v>
          </cell>
        </row>
        <row r="120">
          <cell r="D120">
            <v>542</v>
          </cell>
          <cell r="E120">
            <v>3.03</v>
          </cell>
          <cell r="F120" t="str">
            <v>Exceeds</v>
          </cell>
        </row>
        <row r="121">
          <cell r="D121">
            <v>543</v>
          </cell>
          <cell r="E121">
            <v>1.21</v>
          </cell>
          <cell r="F121" t="str">
            <v>Meets</v>
          </cell>
        </row>
        <row r="122">
          <cell r="D122">
            <v>544</v>
          </cell>
          <cell r="E122">
            <v>5.43</v>
          </cell>
          <cell r="F122" t="str">
            <v>Exceeds</v>
          </cell>
        </row>
        <row r="123">
          <cell r="D123">
            <v>545</v>
          </cell>
          <cell r="E123">
            <v>0.16</v>
          </cell>
          <cell r="F123" t="str">
            <v>Meets</v>
          </cell>
        </row>
        <row r="124">
          <cell r="D124">
            <v>548</v>
          </cell>
          <cell r="E124">
            <v>-2.2599999999999998</v>
          </cell>
          <cell r="F124" t="str">
            <v xml:space="preserve">Does Not Meet </v>
          </cell>
        </row>
        <row r="125">
          <cell r="D125">
            <v>550</v>
          </cell>
          <cell r="E125">
            <v>-3.48</v>
          </cell>
          <cell r="F125" t="str">
            <v xml:space="preserve">Does Not Meet </v>
          </cell>
        </row>
        <row r="126">
          <cell r="D126">
            <v>551</v>
          </cell>
          <cell r="E126">
            <v>5.87</v>
          </cell>
          <cell r="F126" t="str">
            <v>Exceeds</v>
          </cell>
        </row>
        <row r="127">
          <cell r="D127">
            <v>552</v>
          </cell>
          <cell r="E127">
            <v>13.98</v>
          </cell>
          <cell r="F127" t="str">
            <v>Exceeds</v>
          </cell>
        </row>
        <row r="128">
          <cell r="D128">
            <v>554</v>
          </cell>
          <cell r="E128">
            <v>0.99</v>
          </cell>
          <cell r="F128" t="str">
            <v>Meets</v>
          </cell>
        </row>
        <row r="129">
          <cell r="D129">
            <v>560</v>
          </cell>
          <cell r="E129">
            <v>-4.72</v>
          </cell>
          <cell r="F129" t="str">
            <v xml:space="preserve">Does Not Meet </v>
          </cell>
        </row>
        <row r="130">
          <cell r="D130">
            <v>562</v>
          </cell>
          <cell r="E130">
            <v>4.2699999999999996</v>
          </cell>
          <cell r="F130" t="str">
            <v>Exceeds</v>
          </cell>
        </row>
        <row r="131">
          <cell r="D131">
            <v>564</v>
          </cell>
          <cell r="E131">
            <v>4.1100000000000003</v>
          </cell>
          <cell r="F131" t="str">
            <v>Exceeds</v>
          </cell>
        </row>
        <row r="132">
          <cell r="D132">
            <v>568</v>
          </cell>
          <cell r="E132">
            <v>-2.41</v>
          </cell>
          <cell r="F132" t="str">
            <v xml:space="preserve">Does Not Meet </v>
          </cell>
        </row>
        <row r="133">
          <cell r="D133">
            <v>569</v>
          </cell>
          <cell r="E133">
            <v>2.57</v>
          </cell>
          <cell r="F133" t="str">
            <v>Exceeds</v>
          </cell>
        </row>
        <row r="134">
          <cell r="D134">
            <v>570</v>
          </cell>
          <cell r="E134">
            <v>1</v>
          </cell>
          <cell r="F134" t="str">
            <v>Meets</v>
          </cell>
        </row>
        <row r="135">
          <cell r="D135">
            <v>571</v>
          </cell>
          <cell r="E135">
            <v>-3.22</v>
          </cell>
          <cell r="F135" t="str">
            <v xml:space="preserve">Does Not Meet </v>
          </cell>
        </row>
        <row r="136">
          <cell r="D136">
            <v>572</v>
          </cell>
          <cell r="E136">
            <v>2.44</v>
          </cell>
          <cell r="F136" t="str">
            <v>Exceeds</v>
          </cell>
        </row>
        <row r="137">
          <cell r="D137">
            <v>576</v>
          </cell>
          <cell r="E137">
            <v>2.2000000000000002</v>
          </cell>
          <cell r="F137" t="str">
            <v>Exceeds</v>
          </cell>
        </row>
        <row r="138">
          <cell r="D138">
            <v>580</v>
          </cell>
          <cell r="E138">
            <v>-4.55</v>
          </cell>
          <cell r="F138" t="str">
            <v xml:space="preserve">Does Not Meet </v>
          </cell>
        </row>
        <row r="139">
          <cell r="D139">
            <v>582</v>
          </cell>
          <cell r="E139">
            <v>1.74</v>
          </cell>
          <cell r="F139" t="str">
            <v>Meets</v>
          </cell>
        </row>
        <row r="140">
          <cell r="D140">
            <v>583</v>
          </cell>
          <cell r="E140">
            <v>6.11</v>
          </cell>
          <cell r="F140" t="str">
            <v>Exceeds</v>
          </cell>
        </row>
        <row r="141">
          <cell r="D141">
            <v>584</v>
          </cell>
          <cell r="E141">
            <v>2.83</v>
          </cell>
          <cell r="F141" t="str">
            <v>Exceeds</v>
          </cell>
        </row>
        <row r="142">
          <cell r="D142">
            <v>585</v>
          </cell>
          <cell r="E142">
            <v>-1.61</v>
          </cell>
          <cell r="F142" t="str">
            <v>Meets</v>
          </cell>
        </row>
        <row r="143">
          <cell r="D143">
            <v>586</v>
          </cell>
          <cell r="E143">
            <v>-0.72</v>
          </cell>
          <cell r="F143" t="str">
            <v>Meets</v>
          </cell>
        </row>
        <row r="144">
          <cell r="D144">
            <v>588</v>
          </cell>
          <cell r="E144">
            <v>10.57</v>
          </cell>
          <cell r="F144" t="str">
            <v>Exceeds</v>
          </cell>
        </row>
        <row r="145">
          <cell r="D145">
            <v>592</v>
          </cell>
          <cell r="E145">
            <v>-5.21</v>
          </cell>
          <cell r="F145" t="str">
            <v xml:space="preserve">Does Not Meet </v>
          </cell>
        </row>
        <row r="146">
          <cell r="D146">
            <v>593</v>
          </cell>
          <cell r="E146">
            <v>1.47</v>
          </cell>
          <cell r="F146" t="str">
            <v>Meets</v>
          </cell>
        </row>
        <row r="147">
          <cell r="D147">
            <v>594</v>
          </cell>
          <cell r="E147">
            <v>4.2300000000000004</v>
          </cell>
          <cell r="F147" t="str">
            <v>Exceeds</v>
          </cell>
        </row>
        <row r="148">
          <cell r="D148">
            <v>595</v>
          </cell>
          <cell r="E148">
            <v>12.31</v>
          </cell>
          <cell r="F148" t="str">
            <v>Exceeds</v>
          </cell>
        </row>
        <row r="149">
          <cell r="D149">
            <v>596</v>
          </cell>
          <cell r="E149">
            <v>5.05</v>
          </cell>
          <cell r="F149" t="str">
            <v>Exceeds</v>
          </cell>
        </row>
        <row r="150">
          <cell r="D150">
            <v>597</v>
          </cell>
          <cell r="E150">
            <v>-1.23</v>
          </cell>
          <cell r="F150" t="str">
            <v>Meets</v>
          </cell>
        </row>
        <row r="151">
          <cell r="D151">
            <v>598</v>
          </cell>
          <cell r="E151">
            <v>3.77</v>
          </cell>
          <cell r="F151" t="str">
            <v>Exceeds</v>
          </cell>
        </row>
        <row r="152">
          <cell r="D152">
            <v>599</v>
          </cell>
          <cell r="E152">
            <v>2.9</v>
          </cell>
          <cell r="F152" t="str">
            <v>Exceeds</v>
          </cell>
        </row>
        <row r="153">
          <cell r="D153">
            <v>600</v>
          </cell>
          <cell r="E153">
            <v>-1.22</v>
          </cell>
          <cell r="F153" t="str">
            <v>Meets</v>
          </cell>
        </row>
        <row r="154">
          <cell r="D154">
            <v>601</v>
          </cell>
          <cell r="E154">
            <v>-6.22</v>
          </cell>
          <cell r="F154" t="str">
            <v xml:space="preserve">Does Not Meet </v>
          </cell>
        </row>
        <row r="155">
          <cell r="D155">
            <v>604</v>
          </cell>
          <cell r="E155">
            <v>-2.46</v>
          </cell>
          <cell r="F155" t="str">
            <v xml:space="preserve">Does Not Meet </v>
          </cell>
        </row>
        <row r="156">
          <cell r="D156">
            <v>606</v>
          </cell>
          <cell r="E156">
            <v>0.09</v>
          </cell>
          <cell r="F156" t="str">
            <v>Meets</v>
          </cell>
        </row>
        <row r="157">
          <cell r="D157">
            <v>607</v>
          </cell>
          <cell r="E157">
            <v>-1.8</v>
          </cell>
          <cell r="F157" t="str">
            <v>Meets</v>
          </cell>
        </row>
        <row r="158">
          <cell r="D158">
            <v>608</v>
          </cell>
          <cell r="E158">
            <v>-0.71</v>
          </cell>
          <cell r="F158" t="str">
            <v>Meets</v>
          </cell>
        </row>
        <row r="159">
          <cell r="D159">
            <v>616</v>
          </cell>
          <cell r="E159">
            <v>1.36</v>
          </cell>
          <cell r="F159" t="str">
            <v>Meets</v>
          </cell>
        </row>
        <row r="160">
          <cell r="D160">
            <v>618</v>
          </cell>
          <cell r="E160">
            <v>5.03</v>
          </cell>
          <cell r="F160" t="str">
            <v>Exceeds</v>
          </cell>
        </row>
        <row r="161">
          <cell r="D161">
            <v>620</v>
          </cell>
          <cell r="E161">
            <v>4.18</v>
          </cell>
          <cell r="F161" t="str">
            <v>Exceeds</v>
          </cell>
        </row>
        <row r="162">
          <cell r="D162">
            <v>624</v>
          </cell>
          <cell r="E162">
            <v>4.3600000000000003</v>
          </cell>
          <cell r="F162" t="str">
            <v>Exceeds</v>
          </cell>
        </row>
        <row r="163">
          <cell r="D163">
            <v>626</v>
          </cell>
          <cell r="E163">
            <v>4.16</v>
          </cell>
          <cell r="F163" t="str">
            <v>Exceeds</v>
          </cell>
        </row>
        <row r="164">
          <cell r="D164">
            <v>628</v>
          </cell>
          <cell r="E164">
            <v>0.75</v>
          </cell>
          <cell r="F164" t="str">
            <v>Meets</v>
          </cell>
        </row>
        <row r="165">
          <cell r="D165">
            <v>632</v>
          </cell>
          <cell r="E165">
            <v>-0.45</v>
          </cell>
          <cell r="F165" t="str">
            <v>Meets</v>
          </cell>
        </row>
        <row r="166">
          <cell r="D166">
            <v>636</v>
          </cell>
          <cell r="E166">
            <v>5.84</v>
          </cell>
          <cell r="F166" t="str">
            <v>Exceeds</v>
          </cell>
        </row>
        <row r="167">
          <cell r="D167">
            <v>700</v>
          </cell>
          <cell r="E167">
            <v>0.31</v>
          </cell>
          <cell r="F167" t="str">
            <v>Meets</v>
          </cell>
        </row>
        <row r="168">
          <cell r="D168">
            <v>701</v>
          </cell>
          <cell r="E168">
            <v>-0.17</v>
          </cell>
          <cell r="F168" t="str">
            <v>Meets</v>
          </cell>
        </row>
        <row r="169">
          <cell r="D169">
            <v>702</v>
          </cell>
          <cell r="E169">
            <v>7.17</v>
          </cell>
          <cell r="F169" t="str">
            <v>Exceeds</v>
          </cell>
        </row>
        <row r="170">
          <cell r="D170">
            <v>703</v>
          </cell>
          <cell r="E170">
            <v>-2.0499999999999998</v>
          </cell>
          <cell r="F170" t="str">
            <v xml:space="preserve">Does Not Meet 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-13"/>
      <sheetName val="2013-14"/>
    </sheetNames>
    <sheetDataSet>
      <sheetData sheetId="0">
        <row r="4">
          <cell r="A4">
            <v>302</v>
          </cell>
          <cell r="B4" t="str">
            <v>River Bend Elementary</v>
          </cell>
          <cell r="C4">
            <v>100</v>
          </cell>
        </row>
        <row r="5">
          <cell r="A5">
            <v>304</v>
          </cell>
          <cell r="B5" t="str">
            <v>Adams Elementary</v>
          </cell>
          <cell r="C5">
            <v>96.6</v>
          </cell>
        </row>
        <row r="6">
          <cell r="A6">
            <v>306</v>
          </cell>
          <cell r="B6" t="str">
            <v>Herbert Akins Elementary</v>
          </cell>
          <cell r="C6">
            <v>100</v>
          </cell>
        </row>
        <row r="7">
          <cell r="A7">
            <v>307</v>
          </cell>
          <cell r="B7" t="str">
            <v>Alston Ridge Elementary</v>
          </cell>
          <cell r="C7">
            <v>100</v>
          </cell>
        </row>
        <row r="8">
          <cell r="A8">
            <v>308</v>
          </cell>
          <cell r="B8" t="str">
            <v>Apex Elementary</v>
          </cell>
          <cell r="C8">
            <v>100</v>
          </cell>
        </row>
        <row r="9">
          <cell r="A9">
            <v>312</v>
          </cell>
          <cell r="B9" t="str">
            <v>Apex Middle</v>
          </cell>
          <cell r="C9">
            <v>100</v>
          </cell>
        </row>
        <row r="10">
          <cell r="A10">
            <v>316</v>
          </cell>
          <cell r="B10" t="str">
            <v>Apex High</v>
          </cell>
          <cell r="C10">
            <v>88.6</v>
          </cell>
        </row>
        <row r="11">
          <cell r="A11">
            <v>318</v>
          </cell>
          <cell r="B11" t="str">
            <v>Athens Drive High</v>
          </cell>
          <cell r="C11">
            <v>71.400000000000006</v>
          </cell>
        </row>
        <row r="12">
          <cell r="A12">
            <v>320</v>
          </cell>
          <cell r="B12" t="str">
            <v>Aversboro Elementary</v>
          </cell>
          <cell r="C12">
            <v>92</v>
          </cell>
        </row>
        <row r="13">
          <cell r="A13">
            <v>324</v>
          </cell>
          <cell r="B13" t="str">
            <v>Longview</v>
          </cell>
          <cell r="C13">
            <v>7.7</v>
          </cell>
        </row>
        <row r="14">
          <cell r="A14">
            <v>325</v>
          </cell>
          <cell r="B14" t="str">
            <v>Banks Road Elementary</v>
          </cell>
          <cell r="C14">
            <v>100</v>
          </cell>
        </row>
        <row r="15">
          <cell r="A15">
            <v>326</v>
          </cell>
          <cell r="B15" t="str">
            <v>Baileywick Road Elementary</v>
          </cell>
          <cell r="C15">
            <v>90.5</v>
          </cell>
        </row>
        <row r="16">
          <cell r="A16">
            <v>327</v>
          </cell>
          <cell r="B16" t="str">
            <v>Ballentine Elementary</v>
          </cell>
          <cell r="C16">
            <v>100</v>
          </cell>
        </row>
        <row r="17">
          <cell r="A17">
            <v>328</v>
          </cell>
          <cell r="B17" t="str">
            <v>A.V. Baucom Elementary</v>
          </cell>
          <cell r="C17">
            <v>100</v>
          </cell>
        </row>
        <row r="18">
          <cell r="A18">
            <v>329</v>
          </cell>
          <cell r="B18" t="str">
            <v>Barwell Road Elementary</v>
          </cell>
          <cell r="C18">
            <v>88</v>
          </cell>
        </row>
        <row r="19">
          <cell r="A19">
            <v>334</v>
          </cell>
          <cell r="B19" t="str">
            <v>Brassfield Elementary</v>
          </cell>
          <cell r="C19">
            <v>100</v>
          </cell>
        </row>
        <row r="20">
          <cell r="A20">
            <v>336</v>
          </cell>
          <cell r="B20" t="str">
            <v>Brentwood Elementary</v>
          </cell>
          <cell r="C20">
            <v>92</v>
          </cell>
        </row>
        <row r="21">
          <cell r="A21">
            <v>340</v>
          </cell>
          <cell r="B21" t="str">
            <v>Briarcliff Elementary</v>
          </cell>
          <cell r="C21">
            <v>100</v>
          </cell>
        </row>
        <row r="22">
          <cell r="A22">
            <v>342</v>
          </cell>
          <cell r="B22" t="str">
            <v>Brier Creek Elementary</v>
          </cell>
          <cell r="C22">
            <v>100</v>
          </cell>
        </row>
        <row r="23">
          <cell r="A23">
            <v>344</v>
          </cell>
          <cell r="B23" t="str">
            <v>Brooks Museums Magnet Elem</v>
          </cell>
          <cell r="C23">
            <v>100</v>
          </cell>
        </row>
        <row r="24">
          <cell r="A24">
            <v>348</v>
          </cell>
          <cell r="B24" t="str">
            <v>Needham Broughton High</v>
          </cell>
          <cell r="C24">
            <v>90</v>
          </cell>
        </row>
        <row r="25">
          <cell r="A25">
            <v>352</v>
          </cell>
          <cell r="B25" t="str">
            <v>Bugg Elementary</v>
          </cell>
          <cell r="C25">
            <v>82.4</v>
          </cell>
        </row>
        <row r="26">
          <cell r="A26">
            <v>356</v>
          </cell>
          <cell r="B26" t="str">
            <v>Carnage Middle</v>
          </cell>
          <cell r="C26">
            <v>89.2</v>
          </cell>
        </row>
        <row r="27">
          <cell r="A27">
            <v>358</v>
          </cell>
          <cell r="B27" t="str">
            <v>Carpenter Elementary</v>
          </cell>
          <cell r="C27">
            <v>100</v>
          </cell>
        </row>
        <row r="28">
          <cell r="A28">
            <v>360</v>
          </cell>
          <cell r="B28" t="str">
            <v>Carroll Middle</v>
          </cell>
          <cell r="C28">
            <v>62.1</v>
          </cell>
        </row>
        <row r="29">
          <cell r="A29">
            <v>362</v>
          </cell>
          <cell r="B29" t="str">
            <v>Carver Elementary</v>
          </cell>
          <cell r="C29">
            <v>92</v>
          </cell>
        </row>
        <row r="30">
          <cell r="A30">
            <v>364</v>
          </cell>
          <cell r="B30" t="str">
            <v>Cary Elementary</v>
          </cell>
          <cell r="C30">
            <v>100</v>
          </cell>
        </row>
        <row r="31">
          <cell r="A31">
            <v>368</v>
          </cell>
          <cell r="B31" t="str">
            <v>Cary High</v>
          </cell>
          <cell r="C31">
            <v>96.8</v>
          </cell>
        </row>
        <row r="32">
          <cell r="A32">
            <v>369</v>
          </cell>
          <cell r="B32" t="str">
            <v>Cedar Fork Elementary</v>
          </cell>
          <cell r="C32">
            <v>100</v>
          </cell>
        </row>
        <row r="33">
          <cell r="A33">
            <v>370</v>
          </cell>
          <cell r="B33" t="str">
            <v>Centennial Campus Middle</v>
          </cell>
          <cell r="C33">
            <v>86.2</v>
          </cell>
        </row>
        <row r="34">
          <cell r="A34">
            <v>376</v>
          </cell>
          <cell r="B34" t="str">
            <v>A.B. Combs Elementary</v>
          </cell>
          <cell r="C34">
            <v>100</v>
          </cell>
        </row>
        <row r="35">
          <cell r="A35">
            <v>380</v>
          </cell>
          <cell r="B35" t="str">
            <v>Conn Elementary</v>
          </cell>
          <cell r="C35">
            <v>100</v>
          </cell>
        </row>
        <row r="36">
          <cell r="A36">
            <v>384</v>
          </cell>
          <cell r="B36" t="str">
            <v>Creech Road Elementary</v>
          </cell>
          <cell r="C36">
            <v>86.2</v>
          </cell>
        </row>
        <row r="37">
          <cell r="A37">
            <v>388</v>
          </cell>
          <cell r="B37" t="str">
            <v>Daniels Middle</v>
          </cell>
          <cell r="C37">
            <v>84.8</v>
          </cell>
        </row>
        <row r="38">
          <cell r="A38">
            <v>390</v>
          </cell>
          <cell r="B38" t="str">
            <v>Davis Drive Elementary</v>
          </cell>
          <cell r="C38">
            <v>100</v>
          </cell>
        </row>
        <row r="39">
          <cell r="A39">
            <v>391</v>
          </cell>
          <cell r="B39" t="str">
            <v>Davis Drive Middle</v>
          </cell>
          <cell r="C39">
            <v>94.3</v>
          </cell>
        </row>
        <row r="40">
          <cell r="A40">
            <v>393</v>
          </cell>
          <cell r="B40" t="str">
            <v>Dillard Drive Elementary</v>
          </cell>
          <cell r="C40">
            <v>100</v>
          </cell>
        </row>
        <row r="41">
          <cell r="A41">
            <v>394</v>
          </cell>
          <cell r="B41" t="str">
            <v>Dillard Drive Middle</v>
          </cell>
          <cell r="C41">
            <v>91.9</v>
          </cell>
        </row>
        <row r="42">
          <cell r="A42">
            <v>396</v>
          </cell>
          <cell r="B42" t="str">
            <v>Douglas Elementary</v>
          </cell>
          <cell r="C42">
            <v>92</v>
          </cell>
        </row>
        <row r="43">
          <cell r="A43">
            <v>398</v>
          </cell>
          <cell r="B43" t="str">
            <v>Durant Road Elementary</v>
          </cell>
          <cell r="C43">
            <v>100</v>
          </cell>
        </row>
        <row r="44">
          <cell r="A44">
            <v>399</v>
          </cell>
          <cell r="B44" t="str">
            <v>Durant Road Middle</v>
          </cell>
          <cell r="C44">
            <v>94.6</v>
          </cell>
        </row>
        <row r="45">
          <cell r="A45">
            <v>400</v>
          </cell>
          <cell r="B45" t="str">
            <v>Reedy Creek Middle</v>
          </cell>
          <cell r="C45">
            <v>83.8</v>
          </cell>
        </row>
        <row r="46">
          <cell r="A46">
            <v>402</v>
          </cell>
          <cell r="B46" t="str">
            <v>East Cary Middle</v>
          </cell>
          <cell r="C46">
            <v>100</v>
          </cell>
        </row>
        <row r="47">
          <cell r="A47">
            <v>403</v>
          </cell>
          <cell r="B47" t="str">
            <v>East Garner Elementary</v>
          </cell>
          <cell r="C47">
            <v>81.5</v>
          </cell>
        </row>
        <row r="48">
          <cell r="A48">
            <v>404</v>
          </cell>
          <cell r="B48" t="str">
            <v>East Garner Magnet Middle</v>
          </cell>
          <cell r="C48">
            <v>78.8</v>
          </cell>
        </row>
        <row r="49">
          <cell r="A49">
            <v>408</v>
          </cell>
          <cell r="B49" t="str">
            <v>East Millbrook Middle</v>
          </cell>
          <cell r="C49">
            <v>81.099999999999994</v>
          </cell>
        </row>
        <row r="50">
          <cell r="A50">
            <v>410</v>
          </cell>
          <cell r="B50" t="str">
            <v>East Wake Middle</v>
          </cell>
          <cell r="C50">
            <v>72.7</v>
          </cell>
        </row>
        <row r="51">
          <cell r="A51">
            <v>412</v>
          </cell>
          <cell r="B51" t="str">
            <v>William G Enloe High</v>
          </cell>
          <cell r="C51">
            <v>72.5</v>
          </cell>
        </row>
        <row r="52">
          <cell r="A52">
            <v>413</v>
          </cell>
          <cell r="B52" t="str">
            <v>Forestville Road Elementary</v>
          </cell>
          <cell r="C52">
            <v>96.6</v>
          </cell>
        </row>
        <row r="53">
          <cell r="A53">
            <v>414</v>
          </cell>
          <cell r="B53" t="str">
            <v>Farmington Woods Elementary</v>
          </cell>
          <cell r="C53">
            <v>100</v>
          </cell>
        </row>
        <row r="54">
          <cell r="A54">
            <v>415</v>
          </cell>
          <cell r="B54" t="str">
            <v>Fox Road Elementary</v>
          </cell>
          <cell r="C54">
            <v>86.2</v>
          </cell>
        </row>
        <row r="55">
          <cell r="A55">
            <v>416</v>
          </cell>
          <cell r="B55" t="str">
            <v>Fuller Elementary</v>
          </cell>
          <cell r="C55">
            <v>89.7</v>
          </cell>
        </row>
        <row r="56">
          <cell r="A56">
            <v>417</v>
          </cell>
          <cell r="B56" t="str">
            <v>Forest Pines Elementary</v>
          </cell>
          <cell r="C56">
            <v>100</v>
          </cell>
        </row>
        <row r="57">
          <cell r="A57">
            <v>420</v>
          </cell>
          <cell r="B57" t="str">
            <v>Fuquay-Varina Elementary</v>
          </cell>
          <cell r="C57">
            <v>100</v>
          </cell>
        </row>
        <row r="58">
          <cell r="A58">
            <v>424</v>
          </cell>
          <cell r="B58" t="str">
            <v>Fuquay Varina Middle</v>
          </cell>
          <cell r="C58">
            <v>87.9</v>
          </cell>
        </row>
        <row r="59">
          <cell r="A59">
            <v>428</v>
          </cell>
          <cell r="B59" t="str">
            <v>Fuquay-Varina High</v>
          </cell>
          <cell r="C59">
            <v>76.7</v>
          </cell>
        </row>
        <row r="60">
          <cell r="A60">
            <v>436</v>
          </cell>
          <cell r="B60" t="str">
            <v>Garner Magnet High</v>
          </cell>
          <cell r="C60">
            <v>83.9</v>
          </cell>
        </row>
        <row r="61">
          <cell r="A61">
            <v>438</v>
          </cell>
          <cell r="B61" t="str">
            <v>River Oaks Middle</v>
          </cell>
          <cell r="C61">
            <v>100</v>
          </cell>
        </row>
        <row r="62">
          <cell r="A62">
            <v>439</v>
          </cell>
          <cell r="B62" t="str">
            <v>Green Hope Elementary</v>
          </cell>
          <cell r="C62">
            <v>100</v>
          </cell>
        </row>
        <row r="63">
          <cell r="A63">
            <v>440</v>
          </cell>
          <cell r="B63" t="str">
            <v>Green Elementary</v>
          </cell>
          <cell r="C63">
            <v>89.7</v>
          </cell>
        </row>
        <row r="64">
          <cell r="A64">
            <v>441</v>
          </cell>
          <cell r="B64" t="str">
            <v>Green Hope High</v>
          </cell>
          <cell r="C64">
            <v>82.1</v>
          </cell>
        </row>
        <row r="65">
          <cell r="A65">
            <v>442</v>
          </cell>
          <cell r="B65" t="str">
            <v>Hilburn Drive Elementary</v>
          </cell>
          <cell r="C65">
            <v>100</v>
          </cell>
        </row>
        <row r="66">
          <cell r="A66">
            <v>443</v>
          </cell>
          <cell r="B66" t="str">
            <v>Highcroft Drive Elementary</v>
          </cell>
          <cell r="C66">
            <v>100</v>
          </cell>
        </row>
        <row r="67">
          <cell r="A67">
            <v>444</v>
          </cell>
          <cell r="B67" t="str">
            <v>Heritage Middle</v>
          </cell>
          <cell r="C67">
            <v>100</v>
          </cell>
        </row>
        <row r="68">
          <cell r="A68">
            <v>445</v>
          </cell>
          <cell r="B68" t="str">
            <v>Heritage High</v>
          </cell>
          <cell r="C68">
            <v>73.3</v>
          </cell>
        </row>
        <row r="69">
          <cell r="A69">
            <v>446</v>
          </cell>
          <cell r="B69" t="str">
            <v>Hodge Road Elementary</v>
          </cell>
          <cell r="C69">
            <v>80</v>
          </cell>
        </row>
        <row r="70">
          <cell r="A70">
            <v>447</v>
          </cell>
          <cell r="B70" t="str">
            <v>Holly Springs Elementary</v>
          </cell>
          <cell r="C70">
            <v>100</v>
          </cell>
        </row>
        <row r="71">
          <cell r="A71">
            <v>448</v>
          </cell>
          <cell r="B71" t="str">
            <v>Hunter Elementary</v>
          </cell>
          <cell r="C71">
            <v>90.5</v>
          </cell>
        </row>
        <row r="72">
          <cell r="A72">
            <v>449</v>
          </cell>
          <cell r="B72" t="str">
            <v>Holly Ridge Elementary</v>
          </cell>
          <cell r="C72">
            <v>100</v>
          </cell>
        </row>
        <row r="73">
          <cell r="A73">
            <v>450</v>
          </cell>
          <cell r="B73" t="str">
            <v>Holly Ridge Middle</v>
          </cell>
          <cell r="C73">
            <v>100</v>
          </cell>
        </row>
        <row r="74">
          <cell r="A74">
            <v>451</v>
          </cell>
          <cell r="B74" t="str">
            <v>Harris Creek Elementary</v>
          </cell>
          <cell r="C74">
            <v>100</v>
          </cell>
        </row>
        <row r="75">
          <cell r="A75">
            <v>452</v>
          </cell>
          <cell r="B75" t="str">
            <v>Jeffreys Grove Elementary</v>
          </cell>
          <cell r="C75">
            <v>100</v>
          </cell>
        </row>
        <row r="76">
          <cell r="A76">
            <v>453</v>
          </cell>
          <cell r="B76" t="str">
            <v>Jones Dairy Elementary</v>
          </cell>
          <cell r="C76">
            <v>100</v>
          </cell>
        </row>
        <row r="77">
          <cell r="A77">
            <v>454</v>
          </cell>
          <cell r="B77" t="str">
            <v>Heritage Elementary</v>
          </cell>
          <cell r="C77">
            <v>100</v>
          </cell>
        </row>
        <row r="78">
          <cell r="A78">
            <v>455</v>
          </cell>
          <cell r="B78" t="str">
            <v>Holly Springs High</v>
          </cell>
          <cell r="C78">
            <v>96.9</v>
          </cell>
        </row>
        <row r="79">
          <cell r="A79">
            <v>456</v>
          </cell>
          <cell r="B79" t="str">
            <v>J. Y. Joyner Elementary</v>
          </cell>
          <cell r="C79">
            <v>100</v>
          </cell>
        </row>
        <row r="80">
          <cell r="A80">
            <v>457</v>
          </cell>
          <cell r="B80" t="str">
            <v>Holly Grove Elementary</v>
          </cell>
          <cell r="C80">
            <v>100</v>
          </cell>
        </row>
        <row r="81">
          <cell r="A81">
            <v>458</v>
          </cell>
          <cell r="B81" t="str">
            <v>Holly Grove Middle</v>
          </cell>
          <cell r="C81">
            <v>100</v>
          </cell>
        </row>
        <row r="82">
          <cell r="A82">
            <v>460</v>
          </cell>
          <cell r="B82" t="str">
            <v>Kingswood Elementary</v>
          </cell>
          <cell r="C82">
            <v>100</v>
          </cell>
        </row>
        <row r="83">
          <cell r="A83">
            <v>464</v>
          </cell>
          <cell r="B83" t="str">
            <v>Knightdale Elementary</v>
          </cell>
          <cell r="C83">
            <v>89.7</v>
          </cell>
        </row>
        <row r="84">
          <cell r="A84">
            <v>466</v>
          </cell>
          <cell r="B84" t="str">
            <v>Knightdale High</v>
          </cell>
          <cell r="C84">
            <v>62.5</v>
          </cell>
        </row>
        <row r="85">
          <cell r="A85">
            <v>467</v>
          </cell>
          <cell r="B85" t="str">
            <v>Laurel Park Elementary</v>
          </cell>
          <cell r="C85">
            <v>100</v>
          </cell>
        </row>
        <row r="86">
          <cell r="A86">
            <v>468</v>
          </cell>
          <cell r="B86" t="str">
            <v>Lacy Elementary</v>
          </cell>
          <cell r="C86">
            <v>84</v>
          </cell>
        </row>
        <row r="87">
          <cell r="A87">
            <v>469</v>
          </cell>
          <cell r="B87" t="str">
            <v>Leesville Road Elementary</v>
          </cell>
          <cell r="C87">
            <v>100</v>
          </cell>
        </row>
        <row r="88">
          <cell r="A88">
            <v>470</v>
          </cell>
          <cell r="B88" t="str">
            <v>Lead Mine Elementary</v>
          </cell>
          <cell r="C88">
            <v>100</v>
          </cell>
        </row>
        <row r="89">
          <cell r="A89">
            <v>471</v>
          </cell>
          <cell r="B89" t="str">
            <v>Leesville Road Middle</v>
          </cell>
          <cell r="C89">
            <v>100</v>
          </cell>
        </row>
        <row r="90">
          <cell r="A90">
            <v>472</v>
          </cell>
          <cell r="B90" t="str">
            <v>Ligon GT Magnet Middle</v>
          </cell>
          <cell r="C90">
            <v>97.3</v>
          </cell>
        </row>
        <row r="91">
          <cell r="A91">
            <v>473</v>
          </cell>
          <cell r="B91" t="str">
            <v>Leesville Road High</v>
          </cell>
          <cell r="C91">
            <v>87.1</v>
          </cell>
        </row>
        <row r="92">
          <cell r="A92">
            <v>474</v>
          </cell>
          <cell r="B92" t="str">
            <v>Lake Myra Elementary</v>
          </cell>
          <cell r="C92">
            <v>100</v>
          </cell>
        </row>
        <row r="93">
          <cell r="A93">
            <v>476</v>
          </cell>
          <cell r="B93" t="str">
            <v>Lincoln Heights Elementary</v>
          </cell>
          <cell r="C93">
            <v>75.900000000000006</v>
          </cell>
        </row>
        <row r="94">
          <cell r="A94">
            <v>480</v>
          </cell>
          <cell r="B94" t="str">
            <v>Lockhart Elementary</v>
          </cell>
          <cell r="C94">
            <v>100</v>
          </cell>
        </row>
        <row r="95">
          <cell r="A95">
            <v>484</v>
          </cell>
          <cell r="B95" t="str">
            <v>Lufkin Road Middle</v>
          </cell>
          <cell r="C95">
            <v>100</v>
          </cell>
        </row>
        <row r="96">
          <cell r="A96">
            <v>488</v>
          </cell>
          <cell r="B96" t="str">
            <v>Lynn Road Elementary</v>
          </cell>
          <cell r="C96">
            <v>96</v>
          </cell>
        </row>
        <row r="97">
          <cell r="A97">
            <v>492</v>
          </cell>
          <cell r="B97" t="str">
            <v>Martin Middle</v>
          </cell>
          <cell r="C97">
            <v>94.6</v>
          </cell>
        </row>
        <row r="98">
          <cell r="A98">
            <v>494</v>
          </cell>
          <cell r="B98" t="str">
            <v>Middle Creek Elementary</v>
          </cell>
          <cell r="C98">
            <v>95.2</v>
          </cell>
        </row>
        <row r="99">
          <cell r="A99">
            <v>495</v>
          </cell>
          <cell r="B99" t="str">
            <v>Middle Creek High</v>
          </cell>
          <cell r="C99">
            <v>83.9</v>
          </cell>
        </row>
        <row r="100">
          <cell r="A100">
            <v>496</v>
          </cell>
          <cell r="B100" t="str">
            <v>Millbrook Elementary Magnet</v>
          </cell>
          <cell r="C100">
            <v>96.6</v>
          </cell>
        </row>
        <row r="101">
          <cell r="A101">
            <v>500</v>
          </cell>
          <cell r="B101" t="str">
            <v>Millbrook High</v>
          </cell>
          <cell r="C101">
            <v>90</v>
          </cell>
        </row>
        <row r="102">
          <cell r="A102">
            <v>501</v>
          </cell>
          <cell r="B102" t="str">
            <v>Mills Park Elementary</v>
          </cell>
          <cell r="C102">
            <v>100</v>
          </cell>
        </row>
        <row r="103">
          <cell r="A103">
            <v>502</v>
          </cell>
          <cell r="B103" t="str">
            <v>Mills Park Middle</v>
          </cell>
          <cell r="C103">
            <v>100</v>
          </cell>
        </row>
        <row r="104">
          <cell r="A104">
            <v>504</v>
          </cell>
          <cell r="B104" t="str">
            <v>Morrisville Elementary</v>
          </cell>
          <cell r="C104">
            <v>100</v>
          </cell>
        </row>
        <row r="105">
          <cell r="A105">
            <v>506</v>
          </cell>
          <cell r="B105" t="str">
            <v>Moore Squ Museum Magnet Mid</v>
          </cell>
          <cell r="C105">
            <v>76</v>
          </cell>
        </row>
        <row r="106">
          <cell r="A106">
            <v>508</v>
          </cell>
          <cell r="B106" t="str">
            <v>Mount Vernon</v>
          </cell>
          <cell r="C106">
            <v>58.8</v>
          </cell>
        </row>
        <row r="107">
          <cell r="A107">
            <v>512</v>
          </cell>
          <cell r="B107" t="str">
            <v>North Garner Middle</v>
          </cell>
          <cell r="C107">
            <v>75.8</v>
          </cell>
        </row>
        <row r="108">
          <cell r="A108">
            <v>514</v>
          </cell>
          <cell r="B108" t="str">
            <v>North Forest Pines Drive Elem</v>
          </cell>
          <cell r="C108">
            <v>100</v>
          </cell>
        </row>
        <row r="109">
          <cell r="A109">
            <v>516</v>
          </cell>
          <cell r="B109" t="str">
            <v>North Ridge Elementary</v>
          </cell>
          <cell r="C109">
            <v>100</v>
          </cell>
        </row>
        <row r="110">
          <cell r="A110">
            <v>520</v>
          </cell>
          <cell r="B110" t="str">
            <v>Northwoods Elementary</v>
          </cell>
          <cell r="C110">
            <v>100</v>
          </cell>
        </row>
        <row r="111">
          <cell r="A111">
            <v>522</v>
          </cell>
          <cell r="B111" t="str">
            <v>Oak Grove Elementary</v>
          </cell>
          <cell r="C111">
            <v>100</v>
          </cell>
        </row>
        <row r="112">
          <cell r="A112">
            <v>523</v>
          </cell>
          <cell r="B112" t="str">
            <v>Olive Chapel Elementary</v>
          </cell>
          <cell r="C112">
            <v>100</v>
          </cell>
        </row>
        <row r="113">
          <cell r="A113">
            <v>524</v>
          </cell>
          <cell r="B113" t="str">
            <v>Olds Elementary</v>
          </cell>
          <cell r="C113">
            <v>94.1</v>
          </cell>
        </row>
        <row r="114">
          <cell r="A114">
            <v>525</v>
          </cell>
          <cell r="B114" t="str">
            <v>Partnership Elementary</v>
          </cell>
          <cell r="C114">
            <v>95.2</v>
          </cell>
        </row>
        <row r="115">
          <cell r="A115">
            <v>526</v>
          </cell>
          <cell r="B115" t="str">
            <v>Panther Creek High</v>
          </cell>
          <cell r="C115">
            <v>100</v>
          </cell>
        </row>
        <row r="116">
          <cell r="A116">
            <v>528</v>
          </cell>
          <cell r="B116" t="str">
            <v>Phillips High</v>
          </cell>
          <cell r="C116">
            <v>66.7</v>
          </cell>
        </row>
        <row r="117">
          <cell r="A117">
            <v>530</v>
          </cell>
          <cell r="B117" t="str">
            <v>Penny Road Elementary</v>
          </cell>
          <cell r="C117">
            <v>100</v>
          </cell>
        </row>
        <row r="118">
          <cell r="A118">
            <v>531</v>
          </cell>
          <cell r="B118" t="str">
            <v>Pleasant Union Elementary</v>
          </cell>
          <cell r="C118">
            <v>100</v>
          </cell>
        </row>
        <row r="119">
          <cell r="A119">
            <v>532</v>
          </cell>
          <cell r="B119" t="str">
            <v>Poe Montessori Magnet Elem</v>
          </cell>
          <cell r="C119">
            <v>81</v>
          </cell>
        </row>
        <row r="120">
          <cell r="A120">
            <v>536</v>
          </cell>
          <cell r="B120" t="str">
            <v>Powell Elementary</v>
          </cell>
          <cell r="C120">
            <v>100</v>
          </cell>
        </row>
        <row r="121">
          <cell r="A121">
            <v>540</v>
          </cell>
          <cell r="B121" t="str">
            <v>Rand Road Elementary</v>
          </cell>
          <cell r="C121">
            <v>100</v>
          </cell>
        </row>
        <row r="122">
          <cell r="A122">
            <v>542</v>
          </cell>
          <cell r="B122" t="str">
            <v>Reedy Creek Elementary</v>
          </cell>
          <cell r="C122">
            <v>100</v>
          </cell>
        </row>
        <row r="123">
          <cell r="A123">
            <v>543</v>
          </cell>
          <cell r="B123" t="str">
            <v>Richland Creek Elementary</v>
          </cell>
          <cell r="C123">
            <v>100</v>
          </cell>
        </row>
        <row r="124">
          <cell r="A124">
            <v>544</v>
          </cell>
          <cell r="B124" t="str">
            <v>Rolesville Elementary</v>
          </cell>
          <cell r="C124">
            <v>100</v>
          </cell>
        </row>
        <row r="125">
          <cell r="A125">
            <v>545</v>
          </cell>
          <cell r="B125" t="str">
            <v>Rolesville Middle</v>
          </cell>
          <cell r="C125">
            <v>100</v>
          </cell>
        </row>
        <row r="126">
          <cell r="A126">
            <v>548</v>
          </cell>
          <cell r="B126" t="str">
            <v>Root Elementary</v>
          </cell>
          <cell r="C126">
            <v>100</v>
          </cell>
        </row>
        <row r="127">
          <cell r="A127">
            <v>550</v>
          </cell>
          <cell r="B127" t="str">
            <v>Salem Elementary</v>
          </cell>
          <cell r="C127">
            <v>89.7</v>
          </cell>
        </row>
        <row r="128">
          <cell r="A128">
            <v>551</v>
          </cell>
          <cell r="B128" t="str">
            <v>Salem Middle</v>
          </cell>
          <cell r="C128">
            <v>100</v>
          </cell>
        </row>
        <row r="129">
          <cell r="A129">
            <v>552</v>
          </cell>
          <cell r="B129" t="str">
            <v>Sanderson High</v>
          </cell>
          <cell r="C129">
            <v>66.7</v>
          </cell>
        </row>
        <row r="130">
          <cell r="A130">
            <v>554</v>
          </cell>
          <cell r="B130" t="str">
            <v>Sanford Creek Elementary</v>
          </cell>
          <cell r="C130">
            <v>96</v>
          </cell>
        </row>
        <row r="131">
          <cell r="A131">
            <v>560</v>
          </cell>
          <cell r="B131" t="str">
            <v>Fred A. Smith Elementary</v>
          </cell>
          <cell r="C131">
            <v>82.8</v>
          </cell>
        </row>
        <row r="132">
          <cell r="A132">
            <v>562</v>
          </cell>
          <cell r="B132" t="str">
            <v>Southeast Raleigh Magnet High</v>
          </cell>
          <cell r="C132">
            <v>65.400000000000006</v>
          </cell>
        </row>
        <row r="133">
          <cell r="A133">
            <v>564</v>
          </cell>
          <cell r="B133" t="str">
            <v>Stough Elementary</v>
          </cell>
          <cell r="C133">
            <v>100</v>
          </cell>
        </row>
        <row r="134">
          <cell r="A134">
            <v>568</v>
          </cell>
          <cell r="B134" t="str">
            <v>Swift Creek Elementary</v>
          </cell>
          <cell r="C134">
            <v>81</v>
          </cell>
        </row>
        <row r="135">
          <cell r="A135">
            <v>569</v>
          </cell>
          <cell r="B135" t="str">
            <v>Sycamore Creek Elementary</v>
          </cell>
          <cell r="C135">
            <v>100</v>
          </cell>
        </row>
        <row r="136">
          <cell r="A136">
            <v>570</v>
          </cell>
          <cell r="B136" t="str">
            <v>Timber Drive Elementary</v>
          </cell>
          <cell r="C136">
            <v>100</v>
          </cell>
        </row>
        <row r="137">
          <cell r="A137">
            <v>571</v>
          </cell>
          <cell r="B137" t="str">
            <v>Turner Creek Elementary</v>
          </cell>
          <cell r="C137">
            <v>100</v>
          </cell>
        </row>
        <row r="138">
          <cell r="A138">
            <v>572</v>
          </cell>
          <cell r="B138" t="str">
            <v>Underwood Elementary</v>
          </cell>
          <cell r="C138">
            <v>100</v>
          </cell>
        </row>
        <row r="139">
          <cell r="A139">
            <v>576</v>
          </cell>
          <cell r="B139" t="str">
            <v>Vance Elementary</v>
          </cell>
          <cell r="C139">
            <v>96.3</v>
          </cell>
        </row>
        <row r="140">
          <cell r="A140">
            <v>580</v>
          </cell>
          <cell r="B140" t="str">
            <v>Vandora Springs Elementary</v>
          </cell>
          <cell r="C140">
            <v>85.2</v>
          </cell>
        </row>
        <row r="141">
          <cell r="A141">
            <v>582</v>
          </cell>
          <cell r="B141" t="str">
            <v>Wake NC STEM High</v>
          </cell>
          <cell r="C141">
            <v>100</v>
          </cell>
        </row>
        <row r="142">
          <cell r="A142">
            <v>583</v>
          </cell>
          <cell r="B142" t="str">
            <v>Wake Early College</v>
          </cell>
          <cell r="C142">
            <v>100</v>
          </cell>
        </row>
        <row r="143">
          <cell r="A143">
            <v>584</v>
          </cell>
          <cell r="B143" t="str">
            <v>Wake Forest Elementary</v>
          </cell>
          <cell r="C143">
            <v>100</v>
          </cell>
        </row>
        <row r="144">
          <cell r="A144">
            <v>585</v>
          </cell>
          <cell r="B144" t="str">
            <v>Wake Young Men Academy</v>
          </cell>
          <cell r="C144">
            <v>100</v>
          </cell>
        </row>
        <row r="145">
          <cell r="A145">
            <v>586</v>
          </cell>
          <cell r="B145" t="str">
            <v>Wake Young Women Academy</v>
          </cell>
          <cell r="C145">
            <v>100</v>
          </cell>
        </row>
        <row r="146">
          <cell r="A146">
            <v>588</v>
          </cell>
          <cell r="B146" t="str">
            <v>Wake Forest-Rolesville High</v>
          </cell>
          <cell r="C146">
            <v>93.3</v>
          </cell>
        </row>
        <row r="147">
          <cell r="A147">
            <v>592</v>
          </cell>
          <cell r="B147" t="str">
            <v>Wake Forest-Rolesville Middle</v>
          </cell>
          <cell r="C147">
            <v>86.5</v>
          </cell>
        </row>
        <row r="148">
          <cell r="A148">
            <v>593</v>
          </cell>
          <cell r="B148" t="str">
            <v>Wakefield Elementary</v>
          </cell>
          <cell r="C148">
            <v>100</v>
          </cell>
        </row>
        <row r="149">
          <cell r="A149">
            <v>594</v>
          </cell>
          <cell r="B149" t="str">
            <v>Wakefield Middle</v>
          </cell>
          <cell r="C149">
            <v>97.3</v>
          </cell>
        </row>
        <row r="150">
          <cell r="A150">
            <v>595</v>
          </cell>
          <cell r="B150" t="str">
            <v>Wakefield High</v>
          </cell>
          <cell r="C150">
            <v>76.7</v>
          </cell>
        </row>
        <row r="151">
          <cell r="A151">
            <v>596</v>
          </cell>
          <cell r="B151" t="str">
            <v>Washington Elementary</v>
          </cell>
          <cell r="C151">
            <v>93.1</v>
          </cell>
        </row>
        <row r="152">
          <cell r="A152">
            <v>597</v>
          </cell>
          <cell r="B152" t="str">
            <v>Wakelon Elementary</v>
          </cell>
          <cell r="C152">
            <v>92</v>
          </cell>
        </row>
        <row r="153">
          <cell r="A153">
            <v>598</v>
          </cell>
          <cell r="B153" t="str">
            <v>Weatherstone Elementary</v>
          </cell>
          <cell r="C153">
            <v>100</v>
          </cell>
        </row>
        <row r="154">
          <cell r="A154">
            <v>599</v>
          </cell>
          <cell r="B154" t="str">
            <v>Walnut Creek Elementary</v>
          </cell>
          <cell r="C154">
            <v>84</v>
          </cell>
        </row>
        <row r="155">
          <cell r="A155">
            <v>600</v>
          </cell>
          <cell r="B155" t="str">
            <v>Wendell Elementary</v>
          </cell>
          <cell r="C155">
            <v>76</v>
          </cell>
        </row>
        <row r="156">
          <cell r="A156">
            <v>601</v>
          </cell>
          <cell r="B156" t="str">
            <v>Wendell Middle</v>
          </cell>
          <cell r="C156">
            <v>63.6</v>
          </cell>
        </row>
        <row r="157">
          <cell r="A157">
            <v>604</v>
          </cell>
          <cell r="B157" t="str">
            <v>West Cary Middle</v>
          </cell>
          <cell r="C157">
            <v>100</v>
          </cell>
        </row>
        <row r="158">
          <cell r="A158">
            <v>606</v>
          </cell>
          <cell r="B158" t="str">
            <v>West Lake Elementary</v>
          </cell>
          <cell r="C158">
            <v>100</v>
          </cell>
        </row>
        <row r="159">
          <cell r="A159">
            <v>607</v>
          </cell>
          <cell r="B159" t="str">
            <v>West Lake Middle</v>
          </cell>
          <cell r="C159">
            <v>100</v>
          </cell>
        </row>
        <row r="160">
          <cell r="A160">
            <v>608</v>
          </cell>
          <cell r="B160" t="str">
            <v>West Millbrook Middle</v>
          </cell>
          <cell r="C160">
            <v>81.099999999999994</v>
          </cell>
        </row>
        <row r="161">
          <cell r="A161">
            <v>616</v>
          </cell>
          <cell r="B161" t="str">
            <v>Wilburn Elementary</v>
          </cell>
          <cell r="C161">
            <v>89.7</v>
          </cell>
        </row>
        <row r="162">
          <cell r="A162">
            <v>618</v>
          </cell>
          <cell r="B162" t="str">
            <v>Wildwood Forest Elementary</v>
          </cell>
          <cell r="C162">
            <v>100</v>
          </cell>
        </row>
        <row r="163">
          <cell r="A163">
            <v>620</v>
          </cell>
          <cell r="B163" t="str">
            <v>Wiley Elementary</v>
          </cell>
          <cell r="C163">
            <v>100</v>
          </cell>
        </row>
        <row r="164">
          <cell r="A164">
            <v>624</v>
          </cell>
          <cell r="B164" t="str">
            <v>Willow Springs Elementary</v>
          </cell>
          <cell r="C164">
            <v>100</v>
          </cell>
        </row>
        <row r="165">
          <cell r="A165">
            <v>626</v>
          </cell>
          <cell r="B165" t="str">
            <v>Yates Mill Elementary</v>
          </cell>
          <cell r="C165">
            <v>100</v>
          </cell>
        </row>
        <row r="166">
          <cell r="A166">
            <v>628</v>
          </cell>
          <cell r="B166" t="str">
            <v>York Elementary</v>
          </cell>
          <cell r="C166">
            <v>100</v>
          </cell>
        </row>
        <row r="167">
          <cell r="A167">
            <v>632</v>
          </cell>
          <cell r="B167" t="str">
            <v>Zebulon Elementary</v>
          </cell>
          <cell r="C167">
            <v>89.7</v>
          </cell>
        </row>
        <row r="168">
          <cell r="A168">
            <v>636</v>
          </cell>
          <cell r="B168" t="str">
            <v>Zebulon GT Magnet Middle</v>
          </cell>
          <cell r="C168">
            <v>76</v>
          </cell>
        </row>
        <row r="169">
          <cell r="A169">
            <v>700</v>
          </cell>
          <cell r="B169" t="str">
            <v>EW Health Science</v>
          </cell>
          <cell r="C169">
            <v>88.9</v>
          </cell>
        </row>
        <row r="170">
          <cell r="A170">
            <v>701</v>
          </cell>
          <cell r="B170" t="str">
            <v>EW Integrated Technology</v>
          </cell>
          <cell r="C170">
            <v>86.7</v>
          </cell>
        </row>
        <row r="171">
          <cell r="A171">
            <v>702</v>
          </cell>
          <cell r="B171" t="str">
            <v>EW Arts, Ed, Global Studies</v>
          </cell>
          <cell r="C171">
            <v>76.5</v>
          </cell>
        </row>
        <row r="172">
          <cell r="A172">
            <v>703</v>
          </cell>
          <cell r="B172" t="str">
            <v>EW Engineering Systems</v>
          </cell>
          <cell r="C172">
            <v>82.4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72"/>
  <sheetViews>
    <sheetView tabSelected="1" workbookViewId="0">
      <pane ySplit="2" topLeftCell="A152" activePane="bottomLeft" state="frozen"/>
      <selection activeCell="B1" sqref="B1"/>
      <selection pane="bottomLeft" activeCell="BM151" sqref="BM151"/>
    </sheetView>
  </sheetViews>
  <sheetFormatPr defaultColWidth="3.6640625" defaultRowHeight="10.199999999999999" x14ac:dyDescent="0.2"/>
  <cols>
    <col min="1" max="1" width="5.44140625" style="20" customWidth="1"/>
    <col min="2" max="2" width="3.88671875" style="20" customWidth="1"/>
    <col min="3" max="3" width="3.88671875" style="66" bestFit="1" customWidth="1"/>
    <col min="4" max="4" width="16.21875" style="20" bestFit="1" customWidth="1"/>
    <col min="5" max="5" width="4" style="66" bestFit="1" customWidth="1"/>
    <col min="6" max="6" width="4.44140625" style="66" customWidth="1"/>
    <col min="7" max="7" width="5.21875" style="66" bestFit="1" customWidth="1"/>
    <col min="8" max="8" width="24" style="86" customWidth="1"/>
    <col min="9" max="9" width="24.6640625" style="20" customWidth="1"/>
    <col min="10" max="10" width="8.5546875" style="95" bestFit="1" customWidth="1"/>
    <col min="11" max="22" width="5" style="96" customWidth="1"/>
    <col min="23" max="23" width="5.21875" style="96" customWidth="1"/>
    <col min="24" max="24" width="5.6640625" style="96" customWidth="1"/>
    <col min="25" max="25" width="5" style="96" customWidth="1"/>
    <col min="26" max="26" width="5" style="97" customWidth="1"/>
    <col min="27" max="27" width="8.21875" style="20" customWidth="1"/>
    <col min="28" max="28" width="7.21875" style="20" customWidth="1"/>
    <col min="29" max="29" width="5" style="20" customWidth="1"/>
    <col min="30" max="30" width="6.5546875" style="20" customWidth="1"/>
    <col min="31" max="31" width="5.109375" style="20" customWidth="1"/>
    <col min="32" max="32" width="9.21875" style="20" customWidth="1"/>
    <col min="33" max="33" width="4.21875" style="20" customWidth="1"/>
    <col min="34" max="34" width="5" style="20" customWidth="1"/>
    <col min="35" max="35" width="8.77734375" style="20" customWidth="1"/>
    <col min="36" max="36" width="4.44140625" style="20" customWidth="1"/>
    <col min="37" max="37" width="6.6640625" style="20" customWidth="1"/>
    <col min="38" max="38" width="5.109375" style="20" customWidth="1"/>
    <col min="39" max="39" width="8.88671875" style="20" customWidth="1"/>
    <col min="40" max="41" width="4.44140625" style="20" customWidth="1"/>
    <col min="42" max="42" width="5" style="20" customWidth="1"/>
    <col min="43" max="43" width="5.5546875" style="20" customWidth="1"/>
    <col min="44" max="44" width="5" style="20" customWidth="1"/>
    <col min="45" max="45" width="5.5546875" style="20" customWidth="1"/>
    <col min="46" max="46" width="7.109375" style="20" customWidth="1"/>
    <col min="47" max="47" width="8.6640625" style="20" customWidth="1"/>
    <col min="48" max="48" width="9.33203125" style="66" customWidth="1"/>
    <col min="49" max="49" width="8.44140625" style="20" customWidth="1"/>
    <col min="50" max="50" width="16.33203125" style="20" customWidth="1"/>
    <col min="51" max="51" width="15.77734375" style="20" customWidth="1"/>
    <col min="52" max="52" width="17.5546875" style="20" customWidth="1"/>
    <col min="53" max="53" width="14.21875" style="20" customWidth="1"/>
    <col min="54" max="54" width="9.77734375" style="20" customWidth="1"/>
    <col min="55" max="55" width="10.5546875" style="20" customWidth="1"/>
    <col min="56" max="56" width="9" style="20" customWidth="1"/>
    <col min="57" max="57" width="8.5546875" style="20" customWidth="1"/>
    <col min="58" max="58" width="8" style="20" customWidth="1"/>
    <col min="59" max="59" width="10" style="20" customWidth="1"/>
    <col min="60" max="60" width="11.109375" style="119" customWidth="1"/>
    <col min="61" max="62" width="9.21875" style="20" customWidth="1"/>
    <col min="63" max="63" width="9.21875" style="20" bestFit="1" customWidth="1"/>
    <col min="64" max="64" width="8.44140625" style="20" customWidth="1"/>
    <col min="65" max="65" width="9.6640625" style="20" customWidth="1"/>
    <col min="66" max="66" width="24" style="20" customWidth="1"/>
    <col min="67" max="16384" width="3.6640625" style="20"/>
  </cols>
  <sheetData>
    <row r="1" spans="1:65" s="85" customFormat="1" ht="48.6" customHeight="1" thickBot="1" x14ac:dyDescent="0.25">
      <c r="A1" s="1" t="s">
        <v>1001</v>
      </c>
      <c r="B1" s="109" t="s">
        <v>1014</v>
      </c>
      <c r="C1" s="1" t="s">
        <v>1018</v>
      </c>
      <c r="D1" s="2" t="s">
        <v>291</v>
      </c>
      <c r="E1" s="2" t="s">
        <v>295</v>
      </c>
      <c r="F1" s="3" t="s">
        <v>286</v>
      </c>
      <c r="G1" s="2" t="s">
        <v>1019</v>
      </c>
      <c r="H1" s="17" t="s">
        <v>292</v>
      </c>
      <c r="I1" s="17" t="s">
        <v>296</v>
      </c>
      <c r="J1" s="19" t="s">
        <v>1013</v>
      </c>
      <c r="K1" s="18" t="s">
        <v>285</v>
      </c>
      <c r="L1" s="4" t="s">
        <v>284</v>
      </c>
      <c r="M1" s="4" t="s">
        <v>283</v>
      </c>
      <c r="N1" s="4" t="s">
        <v>282</v>
      </c>
      <c r="O1" s="4" t="s">
        <v>281</v>
      </c>
      <c r="P1" s="4" t="s">
        <v>280</v>
      </c>
      <c r="Q1" s="4" t="s">
        <v>279</v>
      </c>
      <c r="R1" s="4" t="s">
        <v>278</v>
      </c>
      <c r="S1" s="4" t="s">
        <v>277</v>
      </c>
      <c r="T1" s="4" t="s">
        <v>276</v>
      </c>
      <c r="U1" s="4" t="s">
        <v>275</v>
      </c>
      <c r="V1" s="4" t="s">
        <v>274</v>
      </c>
      <c r="W1" s="4" t="s">
        <v>273</v>
      </c>
      <c r="X1" s="39" t="s">
        <v>272</v>
      </c>
      <c r="Y1" s="43" t="s">
        <v>271</v>
      </c>
      <c r="Z1" s="94" t="s">
        <v>270</v>
      </c>
      <c r="AA1" s="90" t="s">
        <v>1000</v>
      </c>
      <c r="AB1" s="59" t="s">
        <v>269</v>
      </c>
      <c r="AC1" s="5" t="s">
        <v>268</v>
      </c>
      <c r="AD1" s="5" t="s">
        <v>267</v>
      </c>
      <c r="AE1" s="5" t="s">
        <v>266</v>
      </c>
      <c r="AF1" s="5" t="s">
        <v>265</v>
      </c>
      <c r="AG1" s="5" t="s">
        <v>264</v>
      </c>
      <c r="AH1" s="16" t="s">
        <v>263</v>
      </c>
      <c r="AI1" s="15" t="s">
        <v>262</v>
      </c>
      <c r="AJ1" s="6" t="s">
        <v>261</v>
      </c>
      <c r="AK1" s="6" t="s">
        <v>260</v>
      </c>
      <c r="AL1" s="6" t="s">
        <v>259</v>
      </c>
      <c r="AM1" s="6" t="s">
        <v>258</v>
      </c>
      <c r="AN1" s="6" t="s">
        <v>257</v>
      </c>
      <c r="AO1" s="72" t="s">
        <v>256</v>
      </c>
      <c r="AP1" s="71" t="s">
        <v>255</v>
      </c>
      <c r="AQ1" s="7" t="s">
        <v>1004</v>
      </c>
      <c r="AR1" s="8" t="s">
        <v>254</v>
      </c>
      <c r="AS1" s="7" t="s">
        <v>1005</v>
      </c>
      <c r="AT1" s="9" t="s">
        <v>253</v>
      </c>
      <c r="AU1" s="84" t="s">
        <v>1006</v>
      </c>
      <c r="AV1" s="84" t="s">
        <v>1007</v>
      </c>
      <c r="AW1" s="65" t="s">
        <v>1012</v>
      </c>
      <c r="AX1" s="98" t="s">
        <v>252</v>
      </c>
      <c r="AY1" s="10" t="s">
        <v>251</v>
      </c>
      <c r="AZ1" s="11" t="s">
        <v>250</v>
      </c>
      <c r="BA1" s="12" t="s">
        <v>249</v>
      </c>
      <c r="BB1" s="13" t="s">
        <v>248</v>
      </c>
      <c r="BC1" s="60" t="s">
        <v>247</v>
      </c>
      <c r="BD1" s="106" t="s">
        <v>246</v>
      </c>
      <c r="BE1" s="107" t="s">
        <v>1016</v>
      </c>
      <c r="BF1" s="107" t="s">
        <v>1015</v>
      </c>
      <c r="BG1" s="108" t="s">
        <v>244</v>
      </c>
      <c r="BH1" s="115" t="s">
        <v>243</v>
      </c>
      <c r="BI1" s="107" t="s">
        <v>245</v>
      </c>
      <c r="BJ1" s="63" t="s">
        <v>241</v>
      </c>
      <c r="BK1" s="14" t="s">
        <v>293</v>
      </c>
      <c r="BL1" s="114" t="s">
        <v>242</v>
      </c>
      <c r="BM1" s="113" t="s">
        <v>1017</v>
      </c>
    </row>
    <row r="2" spans="1:65" x14ac:dyDescent="0.2">
      <c r="A2" s="87" t="s">
        <v>405</v>
      </c>
      <c r="B2" s="30" t="s">
        <v>240</v>
      </c>
      <c r="C2" s="110">
        <v>304</v>
      </c>
      <c r="D2" s="24" t="s">
        <v>406</v>
      </c>
      <c r="E2" s="70" t="s">
        <v>155</v>
      </c>
      <c r="F2" s="70" t="s">
        <v>154</v>
      </c>
      <c r="G2" s="70" t="s">
        <v>112</v>
      </c>
      <c r="H2" s="24" t="s">
        <v>5</v>
      </c>
      <c r="I2" s="30" t="s">
        <v>5</v>
      </c>
      <c r="J2" s="36">
        <v>776</v>
      </c>
      <c r="K2" s="33">
        <v>124</v>
      </c>
      <c r="L2" s="25">
        <v>142</v>
      </c>
      <c r="M2" s="25">
        <v>125</v>
      </c>
      <c r="N2" s="25">
        <v>134</v>
      </c>
      <c r="O2" s="25">
        <v>120</v>
      </c>
      <c r="P2" s="25">
        <v>131</v>
      </c>
      <c r="Q2" s="25">
        <v>0</v>
      </c>
      <c r="R2" s="25">
        <v>0</v>
      </c>
      <c r="S2" s="25">
        <v>0</v>
      </c>
      <c r="T2" s="25">
        <v>0</v>
      </c>
      <c r="U2" s="25">
        <v>0</v>
      </c>
      <c r="V2" s="25">
        <v>0</v>
      </c>
      <c r="W2" s="25">
        <v>0</v>
      </c>
      <c r="X2" s="40">
        <v>0</v>
      </c>
      <c r="Y2" s="44">
        <v>386</v>
      </c>
      <c r="Z2" s="45">
        <v>394</v>
      </c>
      <c r="AA2" s="91">
        <v>780</v>
      </c>
      <c r="AB2" s="53">
        <v>4</v>
      </c>
      <c r="AC2" s="26">
        <v>46</v>
      </c>
      <c r="AD2" s="26">
        <v>73</v>
      </c>
      <c r="AE2" s="26">
        <v>210</v>
      </c>
      <c r="AF2" s="26">
        <v>1</v>
      </c>
      <c r="AG2" s="26">
        <v>30</v>
      </c>
      <c r="AH2" s="45">
        <v>416</v>
      </c>
      <c r="AI2" s="56">
        <v>5.1282051282051282E-3</v>
      </c>
      <c r="AJ2" s="52">
        <v>5.8974358974358973E-2</v>
      </c>
      <c r="AK2" s="52">
        <v>9.358974358974359E-2</v>
      </c>
      <c r="AL2" s="52">
        <v>0.26923076923076922</v>
      </c>
      <c r="AM2" s="52">
        <v>1.2820512820512821E-3</v>
      </c>
      <c r="AN2" s="52">
        <v>3.8461538461538464E-2</v>
      </c>
      <c r="AO2" s="73">
        <v>0.53333333333333333</v>
      </c>
      <c r="AP2" s="76">
        <v>293</v>
      </c>
      <c r="AQ2" s="52">
        <v>0.37420178799489145</v>
      </c>
      <c r="AR2" s="26">
        <v>144</v>
      </c>
      <c r="AS2" s="52">
        <v>0.18532818532818532</v>
      </c>
      <c r="AT2" s="24" t="s">
        <v>153</v>
      </c>
      <c r="AU2" s="69">
        <f>VLOOKUP(C2,[1]Sheet1!$B$2:$E$171,4,FALSE)</f>
        <v>65.900000000000006</v>
      </c>
      <c r="AV2" s="70" t="str">
        <f>VLOOKUP(C2,'[2]2012-13'!$D$2:$F$170,3,FALSE)</f>
        <v>Meets</v>
      </c>
      <c r="AW2" s="77">
        <f>VLOOKUP(C2,'[3]2012-13'!$A$4:$C$172,3,FALSE)</f>
        <v>96.6</v>
      </c>
      <c r="AX2" s="87" t="s">
        <v>71</v>
      </c>
      <c r="AY2" s="24" t="s">
        <v>294</v>
      </c>
      <c r="AZ2" s="24" t="s">
        <v>301</v>
      </c>
      <c r="BA2" s="24" t="s">
        <v>45</v>
      </c>
      <c r="BB2" s="24" t="s">
        <v>43</v>
      </c>
      <c r="BC2" s="77" t="s">
        <v>44</v>
      </c>
      <c r="BD2" s="44">
        <v>37</v>
      </c>
      <c r="BE2" s="62">
        <v>705</v>
      </c>
      <c r="BF2" s="62">
        <v>-124</v>
      </c>
      <c r="BG2" s="62">
        <v>843</v>
      </c>
      <c r="BH2" s="116" t="s">
        <v>339</v>
      </c>
      <c r="BI2" s="26">
        <v>776</v>
      </c>
      <c r="BJ2" s="103">
        <v>765</v>
      </c>
      <c r="BK2" s="45" t="s">
        <v>407</v>
      </c>
      <c r="BL2" s="99">
        <v>8</v>
      </c>
      <c r="BM2" s="45" t="s">
        <v>408</v>
      </c>
    </row>
    <row r="3" spans="1:65" x14ac:dyDescent="0.2">
      <c r="A3" s="88" t="s">
        <v>462</v>
      </c>
      <c r="B3" s="31" t="s">
        <v>239</v>
      </c>
      <c r="C3" s="111">
        <v>307</v>
      </c>
      <c r="D3" s="21" t="s">
        <v>463</v>
      </c>
      <c r="E3" s="68" t="s">
        <v>155</v>
      </c>
      <c r="F3" s="68" t="s">
        <v>154</v>
      </c>
      <c r="G3" s="68" t="s">
        <v>313</v>
      </c>
      <c r="H3" s="21" t="s">
        <v>5</v>
      </c>
      <c r="I3" s="31" t="s">
        <v>5</v>
      </c>
      <c r="J3" s="37">
        <v>956</v>
      </c>
      <c r="K3" s="34">
        <v>209</v>
      </c>
      <c r="L3" s="22">
        <v>173</v>
      </c>
      <c r="M3" s="22">
        <v>162</v>
      </c>
      <c r="N3" s="22">
        <v>133</v>
      </c>
      <c r="O3" s="22">
        <v>157</v>
      </c>
      <c r="P3" s="22">
        <v>122</v>
      </c>
      <c r="Q3" s="22">
        <v>0</v>
      </c>
      <c r="R3" s="22">
        <v>0</v>
      </c>
      <c r="S3" s="22">
        <v>0</v>
      </c>
      <c r="T3" s="22">
        <v>0</v>
      </c>
      <c r="U3" s="22">
        <v>0</v>
      </c>
      <c r="V3" s="22">
        <v>0</v>
      </c>
      <c r="W3" s="22">
        <v>0</v>
      </c>
      <c r="X3" s="41">
        <v>0</v>
      </c>
      <c r="Y3" s="46">
        <v>498</v>
      </c>
      <c r="Z3" s="47">
        <v>476</v>
      </c>
      <c r="AA3" s="92">
        <v>974</v>
      </c>
      <c r="AB3" s="54">
        <v>0</v>
      </c>
      <c r="AC3" s="23">
        <v>286</v>
      </c>
      <c r="AD3" s="23">
        <v>115</v>
      </c>
      <c r="AE3" s="23">
        <v>68</v>
      </c>
      <c r="AF3" s="23">
        <v>3</v>
      </c>
      <c r="AG3" s="23">
        <v>51</v>
      </c>
      <c r="AH3" s="47">
        <v>451</v>
      </c>
      <c r="AI3" s="57">
        <v>0</v>
      </c>
      <c r="AJ3" s="50">
        <v>0.29363449691991789</v>
      </c>
      <c r="AK3" s="50">
        <v>0.11806981519507187</v>
      </c>
      <c r="AL3" s="50">
        <v>6.9815195071868577E-2</v>
      </c>
      <c r="AM3" s="50">
        <v>3.0800821355236141E-3</v>
      </c>
      <c r="AN3" s="50">
        <v>5.2361396303901436E-2</v>
      </c>
      <c r="AO3" s="74">
        <v>0.46303901437371664</v>
      </c>
      <c r="AP3" s="78">
        <v>67</v>
      </c>
      <c r="AQ3" s="50">
        <v>6.893004115226338E-2</v>
      </c>
      <c r="AR3" s="23">
        <v>62</v>
      </c>
      <c r="AS3" s="50">
        <v>6.4516129032258063E-2</v>
      </c>
      <c r="AT3" s="21" t="s">
        <v>6</v>
      </c>
      <c r="AU3" s="67">
        <f>VLOOKUP(C3,[1]Sheet1!$B$2:$E$171,4,FALSE)</f>
        <v>72.7</v>
      </c>
      <c r="AV3" s="68" t="str">
        <f>VLOOKUP(C3,'[2]2012-13'!$D$2:$F$170,3,FALSE)</f>
        <v>Meets</v>
      </c>
      <c r="AW3" s="79">
        <f>VLOOKUP(C3,'[3]2012-13'!$A$4:$C$172,3,FALSE)</f>
        <v>100</v>
      </c>
      <c r="AX3" s="88" t="s">
        <v>66</v>
      </c>
      <c r="AY3" s="21" t="s">
        <v>65</v>
      </c>
      <c r="AZ3" s="21" t="s">
        <v>301</v>
      </c>
      <c r="BA3" s="21" t="s">
        <v>45</v>
      </c>
      <c r="BB3" s="21" t="s">
        <v>43</v>
      </c>
      <c r="BC3" s="79" t="s">
        <v>44</v>
      </c>
      <c r="BD3" s="46">
        <v>51</v>
      </c>
      <c r="BE3" s="61">
        <v>800</v>
      </c>
      <c r="BF3" s="61">
        <v>111</v>
      </c>
      <c r="BG3" s="61">
        <v>892</v>
      </c>
      <c r="BH3" s="117" t="s">
        <v>464</v>
      </c>
      <c r="BI3" s="23">
        <v>956</v>
      </c>
      <c r="BJ3" s="104">
        <v>911</v>
      </c>
      <c r="BK3" s="47" t="s">
        <v>465</v>
      </c>
      <c r="BL3" s="100">
        <v>0</v>
      </c>
      <c r="BM3" s="47" t="s">
        <v>340</v>
      </c>
    </row>
    <row r="4" spans="1:65" x14ac:dyDescent="0.2">
      <c r="A4" s="88" t="s">
        <v>469</v>
      </c>
      <c r="B4" s="31" t="s">
        <v>238</v>
      </c>
      <c r="C4" s="111">
        <v>308</v>
      </c>
      <c r="D4" s="21" t="s">
        <v>470</v>
      </c>
      <c r="E4" s="68" t="s">
        <v>155</v>
      </c>
      <c r="F4" s="68" t="s">
        <v>154</v>
      </c>
      <c r="G4" s="68" t="s">
        <v>7</v>
      </c>
      <c r="H4" s="21" t="s">
        <v>5</v>
      </c>
      <c r="I4" s="31" t="s">
        <v>5</v>
      </c>
      <c r="J4" s="37">
        <v>677</v>
      </c>
      <c r="K4" s="34">
        <v>100</v>
      </c>
      <c r="L4" s="22">
        <v>110</v>
      </c>
      <c r="M4" s="22">
        <v>106</v>
      </c>
      <c r="N4" s="22">
        <v>119</v>
      </c>
      <c r="O4" s="22">
        <v>120</v>
      </c>
      <c r="P4" s="22">
        <v>122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41">
        <v>0</v>
      </c>
      <c r="Y4" s="46">
        <v>347</v>
      </c>
      <c r="Z4" s="47">
        <v>331</v>
      </c>
      <c r="AA4" s="92">
        <v>678</v>
      </c>
      <c r="AB4" s="54">
        <v>1</v>
      </c>
      <c r="AC4" s="23">
        <v>23</v>
      </c>
      <c r="AD4" s="23">
        <v>83</v>
      </c>
      <c r="AE4" s="23">
        <v>134</v>
      </c>
      <c r="AF4" s="23">
        <v>0</v>
      </c>
      <c r="AG4" s="23">
        <v>35</v>
      </c>
      <c r="AH4" s="47">
        <v>402</v>
      </c>
      <c r="AI4" s="57">
        <v>1.4749262536873156E-3</v>
      </c>
      <c r="AJ4" s="50">
        <v>3.3923303834808259E-2</v>
      </c>
      <c r="AK4" s="50">
        <v>0.1224188790560472</v>
      </c>
      <c r="AL4" s="50">
        <v>0.19764011799410031</v>
      </c>
      <c r="AM4" s="50">
        <v>0</v>
      </c>
      <c r="AN4" s="50">
        <v>5.1622418879056046E-2</v>
      </c>
      <c r="AO4" s="74">
        <v>0.59292035398230092</v>
      </c>
      <c r="AP4" s="78">
        <v>220</v>
      </c>
      <c r="AQ4" s="50">
        <v>0.32448377581120946</v>
      </c>
      <c r="AR4" s="23">
        <v>72</v>
      </c>
      <c r="AS4" s="50">
        <v>0.10666666666666667</v>
      </c>
      <c r="AT4" s="21" t="s">
        <v>153</v>
      </c>
      <c r="AU4" s="67">
        <f>VLOOKUP(C4,[1]Sheet1!$B$2:$E$171,4,FALSE)</f>
        <v>62.9</v>
      </c>
      <c r="AV4" s="68" t="str">
        <f>VLOOKUP(C4,'[2]2012-13'!$D$2:$F$170,3,FALSE)</f>
        <v>Meets</v>
      </c>
      <c r="AW4" s="79">
        <f>VLOOKUP(C4,'[3]2012-13'!$A$4:$C$172,3,FALSE)</f>
        <v>100</v>
      </c>
      <c r="AX4" s="88" t="s">
        <v>66</v>
      </c>
      <c r="AY4" s="21" t="s">
        <v>65</v>
      </c>
      <c r="AZ4" s="21" t="s">
        <v>307</v>
      </c>
      <c r="BA4" s="21" t="s">
        <v>36</v>
      </c>
      <c r="BB4" s="21" t="s">
        <v>96</v>
      </c>
      <c r="BC4" s="79" t="s">
        <v>97</v>
      </c>
      <c r="BD4" s="46">
        <v>37</v>
      </c>
      <c r="BE4" s="61">
        <v>586</v>
      </c>
      <c r="BF4" s="61">
        <v>-41</v>
      </c>
      <c r="BG4" s="61">
        <v>609</v>
      </c>
      <c r="BH4" s="117" t="s">
        <v>471</v>
      </c>
      <c r="BI4" s="23">
        <v>677</v>
      </c>
      <c r="BJ4" s="104">
        <v>637</v>
      </c>
      <c r="BK4" s="47" t="s">
        <v>472</v>
      </c>
      <c r="BL4" s="100">
        <v>4</v>
      </c>
      <c r="BM4" s="47" t="s">
        <v>473</v>
      </c>
    </row>
    <row r="5" spans="1:65" x14ac:dyDescent="0.2">
      <c r="A5" s="88" t="s">
        <v>832</v>
      </c>
      <c r="B5" s="31" t="s">
        <v>237</v>
      </c>
      <c r="C5" s="111">
        <v>320</v>
      </c>
      <c r="D5" s="21" t="s">
        <v>833</v>
      </c>
      <c r="E5" s="68" t="s">
        <v>155</v>
      </c>
      <c r="F5" s="68" t="s">
        <v>154</v>
      </c>
      <c r="G5" s="68" t="s">
        <v>7</v>
      </c>
      <c r="H5" s="21" t="s">
        <v>5</v>
      </c>
      <c r="I5" s="31" t="s">
        <v>436</v>
      </c>
      <c r="J5" s="37">
        <v>541</v>
      </c>
      <c r="K5" s="34">
        <v>84</v>
      </c>
      <c r="L5" s="22">
        <v>116</v>
      </c>
      <c r="M5" s="22">
        <v>92</v>
      </c>
      <c r="N5" s="22">
        <v>91</v>
      </c>
      <c r="O5" s="22">
        <v>65</v>
      </c>
      <c r="P5" s="22">
        <v>93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41">
        <v>0</v>
      </c>
      <c r="Y5" s="46">
        <v>272</v>
      </c>
      <c r="Z5" s="47">
        <v>270</v>
      </c>
      <c r="AA5" s="92">
        <v>542</v>
      </c>
      <c r="AB5" s="54">
        <v>1</v>
      </c>
      <c r="AC5" s="23">
        <v>5</v>
      </c>
      <c r="AD5" s="23">
        <v>195</v>
      </c>
      <c r="AE5" s="23">
        <v>109</v>
      </c>
      <c r="AF5" s="23">
        <v>1</v>
      </c>
      <c r="AG5" s="23">
        <v>25</v>
      </c>
      <c r="AH5" s="47">
        <v>206</v>
      </c>
      <c r="AI5" s="57">
        <v>1.8450184501845018E-3</v>
      </c>
      <c r="AJ5" s="50">
        <v>9.2250922509225092E-3</v>
      </c>
      <c r="AK5" s="50">
        <v>0.35977859778597787</v>
      </c>
      <c r="AL5" s="50">
        <v>0.2011070110701107</v>
      </c>
      <c r="AM5" s="50">
        <v>1.8450184501845018E-3</v>
      </c>
      <c r="AN5" s="50">
        <v>4.6125461254612546E-2</v>
      </c>
      <c r="AO5" s="74">
        <v>0.38007380073800739</v>
      </c>
      <c r="AP5" s="78">
        <v>289</v>
      </c>
      <c r="AQ5" s="50">
        <v>0.53617810760667906</v>
      </c>
      <c r="AR5" s="23">
        <v>55</v>
      </c>
      <c r="AS5" s="50">
        <v>0.10091743119266056</v>
      </c>
      <c r="AT5" s="21" t="s">
        <v>153</v>
      </c>
      <c r="AU5" s="67">
        <f>VLOOKUP(C5,[1]Sheet1!$B$2:$E$171,4,FALSE)</f>
        <v>40.700000000000003</v>
      </c>
      <c r="AV5" s="68" t="str">
        <f>VLOOKUP(C5,'[2]2012-13'!$D$2:$F$170,3,FALSE)</f>
        <v>Meets</v>
      </c>
      <c r="AW5" s="79">
        <f>VLOOKUP(C5,'[3]2012-13'!$A$4:$C$172,3,FALSE)</f>
        <v>92</v>
      </c>
      <c r="AX5" s="88" t="s">
        <v>76</v>
      </c>
      <c r="AY5" s="21" t="s">
        <v>325</v>
      </c>
      <c r="AZ5" s="21" t="s">
        <v>326</v>
      </c>
      <c r="BA5" s="21" t="s">
        <v>64</v>
      </c>
      <c r="BB5" s="21" t="s">
        <v>74</v>
      </c>
      <c r="BC5" s="79" t="s">
        <v>75</v>
      </c>
      <c r="BD5" s="46">
        <v>40</v>
      </c>
      <c r="BE5" s="61">
        <v>655</v>
      </c>
      <c r="BF5" s="61">
        <v>-115</v>
      </c>
      <c r="BG5" s="61">
        <v>747</v>
      </c>
      <c r="BH5" s="117" t="s">
        <v>834</v>
      </c>
      <c r="BI5" s="23">
        <v>541</v>
      </c>
      <c r="BJ5" s="104">
        <v>540</v>
      </c>
      <c r="BK5" s="47" t="s">
        <v>835</v>
      </c>
      <c r="BL5" s="100">
        <v>0</v>
      </c>
      <c r="BM5" s="47" t="s">
        <v>340</v>
      </c>
    </row>
    <row r="6" spans="1:65" ht="20.399999999999999" x14ac:dyDescent="0.2">
      <c r="A6" s="88" t="s">
        <v>622</v>
      </c>
      <c r="B6" s="31" t="s">
        <v>236</v>
      </c>
      <c r="C6" s="111">
        <v>326</v>
      </c>
      <c r="D6" s="21" t="s">
        <v>623</v>
      </c>
      <c r="E6" s="68" t="s">
        <v>155</v>
      </c>
      <c r="F6" s="68" t="s">
        <v>154</v>
      </c>
      <c r="G6" s="68" t="s">
        <v>7</v>
      </c>
      <c r="H6" s="21" t="s">
        <v>5</v>
      </c>
      <c r="I6" s="31" t="s">
        <v>624</v>
      </c>
      <c r="J6" s="37">
        <v>438</v>
      </c>
      <c r="K6" s="34">
        <v>81</v>
      </c>
      <c r="L6" s="22">
        <v>70</v>
      </c>
      <c r="M6" s="22">
        <v>87</v>
      </c>
      <c r="N6" s="22">
        <v>68</v>
      </c>
      <c r="O6" s="22">
        <v>66</v>
      </c>
      <c r="P6" s="22">
        <v>66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41">
        <v>0</v>
      </c>
      <c r="Y6" s="46">
        <v>228</v>
      </c>
      <c r="Z6" s="47">
        <v>205</v>
      </c>
      <c r="AA6" s="92">
        <v>433</v>
      </c>
      <c r="AB6" s="54">
        <v>0</v>
      </c>
      <c r="AC6" s="23">
        <v>8</v>
      </c>
      <c r="AD6" s="23">
        <v>94</v>
      </c>
      <c r="AE6" s="23">
        <v>134</v>
      </c>
      <c r="AF6" s="23">
        <v>1</v>
      </c>
      <c r="AG6" s="23">
        <v>15</v>
      </c>
      <c r="AH6" s="47">
        <v>181</v>
      </c>
      <c r="AI6" s="57">
        <v>0</v>
      </c>
      <c r="AJ6" s="50">
        <v>1.8475750577367205E-2</v>
      </c>
      <c r="AK6" s="50">
        <v>0.21709006928406466</v>
      </c>
      <c r="AL6" s="50">
        <v>0.30946882217090071</v>
      </c>
      <c r="AM6" s="50">
        <v>2.3094688221709007E-3</v>
      </c>
      <c r="AN6" s="50">
        <v>3.4642032332563508E-2</v>
      </c>
      <c r="AO6" s="74">
        <v>0.41801385681293302</v>
      </c>
      <c r="AP6" s="78">
        <v>207</v>
      </c>
      <c r="AQ6" s="50">
        <v>0.47806004618937642</v>
      </c>
      <c r="AR6" s="23">
        <v>93</v>
      </c>
      <c r="AS6" s="50">
        <v>0.20575221238938052</v>
      </c>
      <c r="AT6" s="21" t="s">
        <v>153</v>
      </c>
      <c r="AU6" s="67">
        <f>VLOOKUP(C6,[1]Sheet1!$B$2:$E$171,4,FALSE)</f>
        <v>52.7</v>
      </c>
      <c r="AV6" s="68" t="str">
        <f>VLOOKUP(C6,'[2]2012-13'!$D$2:$F$170,3,FALSE)</f>
        <v>Meets</v>
      </c>
      <c r="AW6" s="79">
        <f>VLOOKUP(C6,'[3]2012-13'!$A$4:$C$172,3,FALSE)</f>
        <v>90.5</v>
      </c>
      <c r="AX6" s="88" t="s">
        <v>20</v>
      </c>
      <c r="AY6" s="21" t="s">
        <v>19</v>
      </c>
      <c r="AZ6" s="21" t="s">
        <v>349</v>
      </c>
      <c r="BA6" s="21" t="s">
        <v>10</v>
      </c>
      <c r="BB6" s="21" t="s">
        <v>0</v>
      </c>
      <c r="BC6" s="79" t="s">
        <v>1</v>
      </c>
      <c r="BD6" s="46">
        <v>34</v>
      </c>
      <c r="BE6" s="61">
        <v>517</v>
      </c>
      <c r="BF6" s="61">
        <v>-32</v>
      </c>
      <c r="BG6" s="61">
        <v>517</v>
      </c>
      <c r="BH6" s="117" t="s">
        <v>625</v>
      </c>
      <c r="BI6" s="23">
        <v>438</v>
      </c>
      <c r="BJ6" s="104">
        <v>485</v>
      </c>
      <c r="BK6" s="47" t="s">
        <v>625</v>
      </c>
      <c r="BL6" s="100">
        <v>0</v>
      </c>
      <c r="BM6" s="47" t="s">
        <v>340</v>
      </c>
    </row>
    <row r="7" spans="1:65" x14ac:dyDescent="0.2">
      <c r="A7" s="88" t="s">
        <v>323</v>
      </c>
      <c r="B7" s="31" t="s">
        <v>126</v>
      </c>
      <c r="C7" s="111">
        <v>327</v>
      </c>
      <c r="D7" s="21" t="s">
        <v>324</v>
      </c>
      <c r="E7" s="68" t="s">
        <v>155</v>
      </c>
      <c r="F7" s="68" t="s">
        <v>154</v>
      </c>
      <c r="G7" s="68" t="s">
        <v>112</v>
      </c>
      <c r="H7" s="21" t="s">
        <v>5</v>
      </c>
      <c r="I7" s="31" t="s">
        <v>5</v>
      </c>
      <c r="J7" s="37">
        <v>513</v>
      </c>
      <c r="K7" s="34">
        <v>79</v>
      </c>
      <c r="L7" s="22">
        <v>73</v>
      </c>
      <c r="M7" s="22">
        <v>93</v>
      </c>
      <c r="N7" s="22">
        <v>84</v>
      </c>
      <c r="O7" s="22">
        <v>89</v>
      </c>
      <c r="P7" s="22">
        <v>95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41">
        <v>0</v>
      </c>
      <c r="Y7" s="46">
        <v>282</v>
      </c>
      <c r="Z7" s="47">
        <v>230</v>
      </c>
      <c r="AA7" s="92">
        <v>512</v>
      </c>
      <c r="AB7" s="54">
        <v>1</v>
      </c>
      <c r="AC7" s="23">
        <v>4</v>
      </c>
      <c r="AD7" s="23">
        <v>29</v>
      </c>
      <c r="AE7" s="23">
        <v>135</v>
      </c>
      <c r="AF7" s="23">
        <v>0</v>
      </c>
      <c r="AG7" s="23">
        <v>10</v>
      </c>
      <c r="AH7" s="47">
        <v>333</v>
      </c>
      <c r="AI7" s="57">
        <v>1.953125E-3</v>
      </c>
      <c r="AJ7" s="50">
        <v>7.8125E-3</v>
      </c>
      <c r="AK7" s="50">
        <v>5.6640625E-2</v>
      </c>
      <c r="AL7" s="50">
        <v>0.263671875</v>
      </c>
      <c r="AM7" s="50">
        <v>0</v>
      </c>
      <c r="AN7" s="50">
        <v>1.953125E-2</v>
      </c>
      <c r="AO7" s="74">
        <v>0.650390625</v>
      </c>
      <c r="AP7" s="78">
        <v>178</v>
      </c>
      <c r="AQ7" s="50">
        <v>0.34165067178502878</v>
      </c>
      <c r="AR7" s="23">
        <v>92</v>
      </c>
      <c r="AS7" s="50">
        <v>0.17794970986460348</v>
      </c>
      <c r="AT7" s="21" t="s">
        <v>153</v>
      </c>
      <c r="AU7" s="67">
        <f>VLOOKUP(C7,[1]Sheet1!$B$2:$E$171,4,FALSE)</f>
        <v>60.1</v>
      </c>
      <c r="AV7" s="68" t="str">
        <f>VLOOKUP(C7,'[2]2012-13'!$D$2:$F$170,3,FALSE)</f>
        <v>Exceeds</v>
      </c>
      <c r="AW7" s="79">
        <f>VLOOKUP(C7,'[3]2012-13'!$A$4:$C$172,3,FALSE)</f>
        <v>100</v>
      </c>
      <c r="AX7" s="88" t="s">
        <v>76</v>
      </c>
      <c r="AY7" s="21" t="s">
        <v>325</v>
      </c>
      <c r="AZ7" s="21" t="s">
        <v>326</v>
      </c>
      <c r="BA7" s="21" t="s">
        <v>64</v>
      </c>
      <c r="BB7" s="21" t="s">
        <v>79</v>
      </c>
      <c r="BC7" s="79" t="s">
        <v>80</v>
      </c>
      <c r="BD7" s="46">
        <v>36</v>
      </c>
      <c r="BE7" s="61">
        <v>682</v>
      </c>
      <c r="BF7" s="61">
        <v>-60</v>
      </c>
      <c r="BG7" s="61">
        <v>705</v>
      </c>
      <c r="BH7" s="117" t="s">
        <v>327</v>
      </c>
      <c r="BI7" s="23">
        <v>513</v>
      </c>
      <c r="BJ7" s="104">
        <v>714</v>
      </c>
      <c r="BK7" s="47" t="s">
        <v>328</v>
      </c>
      <c r="BL7" s="100">
        <v>4</v>
      </c>
      <c r="BM7" s="47" t="s">
        <v>329</v>
      </c>
    </row>
    <row r="8" spans="1:65" ht="10.199999999999999" customHeight="1" x14ac:dyDescent="0.2">
      <c r="A8" s="88" t="s">
        <v>419</v>
      </c>
      <c r="B8" s="31" t="s">
        <v>235</v>
      </c>
      <c r="C8" s="111">
        <v>325</v>
      </c>
      <c r="D8" s="21" t="s">
        <v>420</v>
      </c>
      <c r="E8" s="68" t="s">
        <v>155</v>
      </c>
      <c r="F8" s="68" t="s">
        <v>154</v>
      </c>
      <c r="G8" s="68" t="s">
        <v>112</v>
      </c>
      <c r="H8" s="21" t="s">
        <v>5</v>
      </c>
      <c r="I8" s="31" t="s">
        <v>5</v>
      </c>
      <c r="J8" s="37">
        <v>717</v>
      </c>
      <c r="K8" s="34">
        <v>115</v>
      </c>
      <c r="L8" s="22">
        <v>136</v>
      </c>
      <c r="M8" s="22">
        <v>119</v>
      </c>
      <c r="N8" s="22">
        <v>118</v>
      </c>
      <c r="O8" s="22">
        <v>111</v>
      </c>
      <c r="P8" s="22">
        <v>118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41">
        <v>0</v>
      </c>
      <c r="Y8" s="46">
        <v>359</v>
      </c>
      <c r="Z8" s="47">
        <v>345</v>
      </c>
      <c r="AA8" s="92">
        <v>704</v>
      </c>
      <c r="AB8" s="54">
        <v>0</v>
      </c>
      <c r="AC8" s="23">
        <v>5</v>
      </c>
      <c r="AD8" s="23">
        <v>67</v>
      </c>
      <c r="AE8" s="23">
        <v>121</v>
      </c>
      <c r="AF8" s="23">
        <v>0</v>
      </c>
      <c r="AG8" s="23">
        <v>19</v>
      </c>
      <c r="AH8" s="47">
        <v>492</v>
      </c>
      <c r="AI8" s="57">
        <v>0</v>
      </c>
      <c r="AJ8" s="50">
        <v>7.102272727272727E-3</v>
      </c>
      <c r="AK8" s="50">
        <v>9.5170454545454544E-2</v>
      </c>
      <c r="AL8" s="50">
        <v>0.171875</v>
      </c>
      <c r="AM8" s="50">
        <v>0</v>
      </c>
      <c r="AN8" s="50">
        <v>2.6988636363636364E-2</v>
      </c>
      <c r="AO8" s="74">
        <v>0.69886363636363635</v>
      </c>
      <c r="AP8" s="78">
        <v>215</v>
      </c>
      <c r="AQ8" s="50">
        <v>0.29819694868238555</v>
      </c>
      <c r="AR8" s="23">
        <v>69</v>
      </c>
      <c r="AS8" s="50">
        <v>9.4133697135061395E-2</v>
      </c>
      <c r="AT8" s="21" t="s">
        <v>153</v>
      </c>
      <c r="AU8" s="67">
        <f>VLOOKUP(C8,[1]Sheet1!$B$2:$E$171,4,FALSE)</f>
        <v>60</v>
      </c>
      <c r="AV8" s="68" t="str">
        <f>VLOOKUP(C8,'[2]2012-13'!$D$2:$F$170,3,FALSE)</f>
        <v>Meets</v>
      </c>
      <c r="AW8" s="79">
        <f>VLOOKUP(C8,'[3]2012-13'!$A$4:$C$172,3,FALSE)</f>
        <v>100</v>
      </c>
      <c r="AX8" s="88" t="s">
        <v>76</v>
      </c>
      <c r="AY8" s="21" t="s">
        <v>325</v>
      </c>
      <c r="AZ8" s="21" t="s">
        <v>326</v>
      </c>
      <c r="BA8" s="21" t="s">
        <v>64</v>
      </c>
      <c r="BB8" s="21" t="s">
        <v>79</v>
      </c>
      <c r="BC8" s="79" t="s">
        <v>80</v>
      </c>
      <c r="BD8" s="46">
        <v>51</v>
      </c>
      <c r="BE8" s="61">
        <v>1078</v>
      </c>
      <c r="BF8" s="61">
        <v>-66</v>
      </c>
      <c r="BG8" s="61">
        <v>1170</v>
      </c>
      <c r="BH8" s="117" t="s">
        <v>421</v>
      </c>
      <c r="BI8" s="23">
        <v>717</v>
      </c>
      <c r="BJ8" s="104">
        <v>1012</v>
      </c>
      <c r="BK8" s="47" t="s">
        <v>422</v>
      </c>
      <c r="BL8" s="100">
        <v>0</v>
      </c>
      <c r="BM8" s="47" t="s">
        <v>340</v>
      </c>
    </row>
    <row r="9" spans="1:65" ht="10.8" customHeight="1" x14ac:dyDescent="0.2">
      <c r="A9" s="88" t="s">
        <v>976</v>
      </c>
      <c r="B9" s="31" t="s">
        <v>234</v>
      </c>
      <c r="C9" s="111">
        <v>329</v>
      </c>
      <c r="D9" s="21" t="s">
        <v>977</v>
      </c>
      <c r="E9" s="68" t="s">
        <v>155</v>
      </c>
      <c r="F9" s="68" t="s">
        <v>154</v>
      </c>
      <c r="G9" s="68" t="s">
        <v>112</v>
      </c>
      <c r="H9" s="21" t="s">
        <v>5</v>
      </c>
      <c r="I9" s="31" t="s">
        <v>934</v>
      </c>
      <c r="J9" s="37">
        <v>790</v>
      </c>
      <c r="K9" s="34">
        <v>156</v>
      </c>
      <c r="L9" s="22">
        <v>135</v>
      </c>
      <c r="M9" s="22">
        <v>129</v>
      </c>
      <c r="N9" s="22">
        <v>143</v>
      </c>
      <c r="O9" s="22">
        <v>107</v>
      </c>
      <c r="P9" s="22">
        <v>120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41">
        <v>0</v>
      </c>
      <c r="Y9" s="46">
        <v>450</v>
      </c>
      <c r="Z9" s="47">
        <v>371</v>
      </c>
      <c r="AA9" s="92">
        <v>821</v>
      </c>
      <c r="AB9" s="54">
        <v>2</v>
      </c>
      <c r="AC9" s="23">
        <v>37</v>
      </c>
      <c r="AD9" s="23">
        <v>461</v>
      </c>
      <c r="AE9" s="23">
        <v>243</v>
      </c>
      <c r="AF9" s="23">
        <v>2</v>
      </c>
      <c r="AG9" s="23">
        <v>21</v>
      </c>
      <c r="AH9" s="47">
        <v>55</v>
      </c>
      <c r="AI9" s="57">
        <v>2.4360535931790498E-3</v>
      </c>
      <c r="AJ9" s="50">
        <v>4.5066991473812421E-2</v>
      </c>
      <c r="AK9" s="50">
        <v>0.56151035322777099</v>
      </c>
      <c r="AL9" s="50">
        <v>0.29598051157125455</v>
      </c>
      <c r="AM9" s="50">
        <v>2.4360535931790498E-3</v>
      </c>
      <c r="AN9" s="50">
        <v>2.5578562728380026E-2</v>
      </c>
      <c r="AO9" s="74">
        <v>6.6991473812423874E-2</v>
      </c>
      <c r="AP9" s="78">
        <v>606</v>
      </c>
      <c r="AQ9" s="50">
        <v>0.71294117647058819</v>
      </c>
      <c r="AR9" s="23">
        <v>187</v>
      </c>
      <c r="AS9" s="50">
        <v>0.23433583959899748</v>
      </c>
      <c r="AT9" s="21" t="s">
        <v>153</v>
      </c>
      <c r="AU9" s="67">
        <f>VLOOKUP(C9,[1]Sheet1!$B$2:$E$171,4,FALSE)</f>
        <v>33.200000000000003</v>
      </c>
      <c r="AV9" s="68" t="str">
        <f>VLOOKUP(C9,'[2]2012-13'!$D$2:$F$170,3,FALSE)</f>
        <v>Meets</v>
      </c>
      <c r="AW9" s="79">
        <f>VLOOKUP(C9,'[3]2012-13'!$A$4:$C$172,3,FALSE)</f>
        <v>88</v>
      </c>
      <c r="AX9" s="88" t="s">
        <v>76</v>
      </c>
      <c r="AY9" s="21" t="s">
        <v>325</v>
      </c>
      <c r="AZ9" s="21" t="s">
        <v>307</v>
      </c>
      <c r="BA9" s="21" t="s">
        <v>36</v>
      </c>
      <c r="BB9" s="21" t="s">
        <v>0</v>
      </c>
      <c r="BC9" s="79" t="s">
        <v>1</v>
      </c>
      <c r="BD9" s="46">
        <v>48</v>
      </c>
      <c r="BE9" s="61">
        <v>1009</v>
      </c>
      <c r="BF9" s="61">
        <v>-133</v>
      </c>
      <c r="BG9" s="61">
        <v>1055</v>
      </c>
      <c r="BH9" s="117" t="s">
        <v>491</v>
      </c>
      <c r="BI9" s="23">
        <v>790</v>
      </c>
      <c r="BJ9" s="104">
        <v>876</v>
      </c>
      <c r="BK9" s="47" t="s">
        <v>978</v>
      </c>
      <c r="BL9" s="100">
        <v>0</v>
      </c>
      <c r="BM9" s="47" t="s">
        <v>340</v>
      </c>
    </row>
    <row r="10" spans="1:65" x14ac:dyDescent="0.2">
      <c r="A10" s="88" t="s">
        <v>423</v>
      </c>
      <c r="B10" s="31" t="s">
        <v>233</v>
      </c>
      <c r="C10" s="111">
        <v>328</v>
      </c>
      <c r="D10" s="21" t="s">
        <v>424</v>
      </c>
      <c r="E10" s="68" t="s">
        <v>155</v>
      </c>
      <c r="F10" s="68" t="s">
        <v>154</v>
      </c>
      <c r="G10" s="68" t="s">
        <v>7</v>
      </c>
      <c r="H10" s="21" t="s">
        <v>5</v>
      </c>
      <c r="I10" s="31" t="s">
        <v>5</v>
      </c>
      <c r="J10" s="37">
        <v>897</v>
      </c>
      <c r="K10" s="34">
        <v>131</v>
      </c>
      <c r="L10" s="22">
        <v>147</v>
      </c>
      <c r="M10" s="22">
        <v>152</v>
      </c>
      <c r="N10" s="22">
        <v>160</v>
      </c>
      <c r="O10" s="22">
        <v>145</v>
      </c>
      <c r="P10" s="22">
        <v>162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41">
        <v>0</v>
      </c>
      <c r="Y10" s="46">
        <v>456</v>
      </c>
      <c r="Z10" s="47">
        <v>444</v>
      </c>
      <c r="AA10" s="92">
        <v>900</v>
      </c>
      <c r="AB10" s="54">
        <v>3</v>
      </c>
      <c r="AC10" s="23">
        <v>44</v>
      </c>
      <c r="AD10" s="23">
        <v>87</v>
      </c>
      <c r="AE10" s="23">
        <v>107</v>
      </c>
      <c r="AF10" s="23">
        <v>0</v>
      </c>
      <c r="AG10" s="23">
        <v>26</v>
      </c>
      <c r="AH10" s="47">
        <v>633</v>
      </c>
      <c r="AI10" s="57">
        <v>3.3333333333333335E-3</v>
      </c>
      <c r="AJ10" s="50">
        <v>4.8888888888888891E-2</v>
      </c>
      <c r="AK10" s="50">
        <v>9.6666666666666665E-2</v>
      </c>
      <c r="AL10" s="50">
        <v>0.11888888888888889</v>
      </c>
      <c r="AM10" s="50">
        <v>0</v>
      </c>
      <c r="AN10" s="50">
        <v>2.8888888888888888E-2</v>
      </c>
      <c r="AO10" s="74">
        <v>0.70333333333333337</v>
      </c>
      <c r="AP10" s="78">
        <v>146</v>
      </c>
      <c r="AQ10" s="50">
        <v>0.16240266963292546</v>
      </c>
      <c r="AR10" s="23">
        <v>57</v>
      </c>
      <c r="AS10" s="50">
        <v>6.347438752783964E-2</v>
      </c>
      <c r="AT10" s="21" t="s">
        <v>6</v>
      </c>
      <c r="AU10" s="67">
        <f>VLOOKUP(C10,[1]Sheet1!$B$2:$E$171,4,FALSE)</f>
        <v>67.8</v>
      </c>
      <c r="AV10" s="68" t="str">
        <f>VLOOKUP(C10,'[2]2012-13'!$D$2:$F$170,3,FALSE)</f>
        <v>Exceeds</v>
      </c>
      <c r="AW10" s="79">
        <f>VLOOKUP(C10,'[3]2012-13'!$A$4:$C$172,3,FALSE)</f>
        <v>100</v>
      </c>
      <c r="AX10" s="88" t="s">
        <v>66</v>
      </c>
      <c r="AY10" s="21" t="s">
        <v>65</v>
      </c>
      <c r="AZ10" s="21" t="s">
        <v>307</v>
      </c>
      <c r="BA10" s="21" t="s">
        <v>36</v>
      </c>
      <c r="BB10" s="21" t="s">
        <v>96</v>
      </c>
      <c r="BC10" s="79" t="s">
        <v>97</v>
      </c>
      <c r="BD10" s="46">
        <v>39</v>
      </c>
      <c r="BE10" s="61">
        <v>632</v>
      </c>
      <c r="BF10" s="61">
        <v>-14</v>
      </c>
      <c r="BG10" s="61">
        <v>816</v>
      </c>
      <c r="BH10" s="117" t="s">
        <v>425</v>
      </c>
      <c r="BI10" s="23">
        <v>897</v>
      </c>
      <c r="BJ10" s="104">
        <v>848</v>
      </c>
      <c r="BK10" s="47" t="s">
        <v>426</v>
      </c>
      <c r="BL10" s="100">
        <v>10</v>
      </c>
      <c r="BM10" s="47" t="s">
        <v>427</v>
      </c>
    </row>
    <row r="11" spans="1:65" x14ac:dyDescent="0.2">
      <c r="A11" s="88" t="s">
        <v>409</v>
      </c>
      <c r="B11" s="31" t="s">
        <v>106</v>
      </c>
      <c r="C11" s="111">
        <v>334</v>
      </c>
      <c r="D11" s="21" t="s">
        <v>410</v>
      </c>
      <c r="E11" s="68" t="s">
        <v>155</v>
      </c>
      <c r="F11" s="68" t="s">
        <v>154</v>
      </c>
      <c r="G11" s="68" t="s">
        <v>112</v>
      </c>
      <c r="H11" s="21" t="s">
        <v>5</v>
      </c>
      <c r="I11" s="31" t="s">
        <v>5</v>
      </c>
      <c r="J11" s="37">
        <v>792</v>
      </c>
      <c r="K11" s="34">
        <v>139</v>
      </c>
      <c r="L11" s="22">
        <v>131</v>
      </c>
      <c r="M11" s="22">
        <v>132</v>
      </c>
      <c r="N11" s="22">
        <v>128</v>
      </c>
      <c r="O11" s="22">
        <v>136</v>
      </c>
      <c r="P11" s="22">
        <v>126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41">
        <v>0</v>
      </c>
      <c r="Y11" s="46">
        <v>408</v>
      </c>
      <c r="Z11" s="47">
        <v>382</v>
      </c>
      <c r="AA11" s="92">
        <v>790</v>
      </c>
      <c r="AB11" s="54">
        <v>1</v>
      </c>
      <c r="AC11" s="23">
        <v>28</v>
      </c>
      <c r="AD11" s="23">
        <v>74</v>
      </c>
      <c r="AE11" s="23">
        <v>86</v>
      </c>
      <c r="AF11" s="23">
        <v>1</v>
      </c>
      <c r="AG11" s="23">
        <v>24</v>
      </c>
      <c r="AH11" s="47">
        <v>576</v>
      </c>
      <c r="AI11" s="57">
        <v>1.2658227848101266E-3</v>
      </c>
      <c r="AJ11" s="50">
        <v>3.5443037974683546E-2</v>
      </c>
      <c r="AK11" s="50">
        <v>9.3670886075949367E-2</v>
      </c>
      <c r="AL11" s="50">
        <v>0.10886075949367088</v>
      </c>
      <c r="AM11" s="50">
        <v>1.2658227848101266E-3</v>
      </c>
      <c r="AN11" s="50">
        <v>3.0379746835443037E-2</v>
      </c>
      <c r="AO11" s="74">
        <v>0.72911392405063291</v>
      </c>
      <c r="AP11" s="78">
        <v>113</v>
      </c>
      <c r="AQ11" s="50">
        <v>0.14178168130489335</v>
      </c>
      <c r="AR11" s="23">
        <v>44</v>
      </c>
      <c r="AS11" s="50">
        <v>5.520702634880803E-2</v>
      </c>
      <c r="AT11" s="21" t="s">
        <v>6</v>
      </c>
      <c r="AU11" s="67">
        <f>VLOOKUP(C11,[1]Sheet1!$B$2:$E$171,4,FALSE)</f>
        <v>73.599999999999994</v>
      </c>
      <c r="AV11" s="68" t="str">
        <f>VLOOKUP(C11,'[2]2012-13'!$D$2:$F$170,3,FALSE)</f>
        <v>Exceeds</v>
      </c>
      <c r="AW11" s="79">
        <f>VLOOKUP(C11,'[3]2012-13'!$A$4:$C$172,3,FALSE)</f>
        <v>100</v>
      </c>
      <c r="AX11" s="88" t="s">
        <v>20</v>
      </c>
      <c r="AY11" s="21" t="s">
        <v>19</v>
      </c>
      <c r="AZ11" s="21" t="s">
        <v>349</v>
      </c>
      <c r="BA11" s="21" t="s">
        <v>10</v>
      </c>
      <c r="BB11" s="21" t="s">
        <v>84</v>
      </c>
      <c r="BC11" s="79" t="s">
        <v>85</v>
      </c>
      <c r="BD11" s="46">
        <v>35</v>
      </c>
      <c r="BE11" s="61">
        <v>659</v>
      </c>
      <c r="BF11" s="61">
        <v>-6</v>
      </c>
      <c r="BG11" s="61">
        <v>659</v>
      </c>
      <c r="BH11" s="117" t="s">
        <v>411</v>
      </c>
      <c r="BI11" s="23">
        <v>792</v>
      </c>
      <c r="BJ11" s="104">
        <v>768</v>
      </c>
      <c r="BK11" s="47" t="s">
        <v>412</v>
      </c>
      <c r="BL11" s="100">
        <v>5</v>
      </c>
      <c r="BM11" s="47" t="s">
        <v>413</v>
      </c>
    </row>
    <row r="12" spans="1:65" x14ac:dyDescent="0.2">
      <c r="A12" s="88" t="s">
        <v>791</v>
      </c>
      <c r="B12" s="31" t="s">
        <v>232</v>
      </c>
      <c r="C12" s="111">
        <v>336</v>
      </c>
      <c r="D12" s="21" t="s">
        <v>792</v>
      </c>
      <c r="E12" s="68" t="s">
        <v>155</v>
      </c>
      <c r="F12" s="68" t="s">
        <v>154</v>
      </c>
      <c r="G12" s="68" t="s">
        <v>7</v>
      </c>
      <c r="H12" s="21" t="s">
        <v>793</v>
      </c>
      <c r="I12" s="31" t="s">
        <v>436</v>
      </c>
      <c r="J12" s="37">
        <v>429</v>
      </c>
      <c r="K12" s="34">
        <v>70</v>
      </c>
      <c r="L12" s="22">
        <v>75</v>
      </c>
      <c r="M12" s="22">
        <v>74</v>
      </c>
      <c r="N12" s="22">
        <v>70</v>
      </c>
      <c r="O12" s="22">
        <v>64</v>
      </c>
      <c r="P12" s="22">
        <v>76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41">
        <v>0</v>
      </c>
      <c r="Y12" s="46">
        <v>236</v>
      </c>
      <c r="Z12" s="47">
        <v>192</v>
      </c>
      <c r="AA12" s="92">
        <v>428</v>
      </c>
      <c r="AB12" s="54">
        <v>3</v>
      </c>
      <c r="AC12" s="23">
        <v>21</v>
      </c>
      <c r="AD12" s="23">
        <v>145</v>
      </c>
      <c r="AE12" s="23">
        <v>201</v>
      </c>
      <c r="AF12" s="23">
        <v>0</v>
      </c>
      <c r="AG12" s="23">
        <v>18</v>
      </c>
      <c r="AH12" s="47">
        <v>40</v>
      </c>
      <c r="AI12" s="57">
        <v>7.0093457943925233E-3</v>
      </c>
      <c r="AJ12" s="50">
        <v>4.9065420560747662E-2</v>
      </c>
      <c r="AK12" s="50">
        <v>0.33878504672897197</v>
      </c>
      <c r="AL12" s="50">
        <v>0.46962616822429909</v>
      </c>
      <c r="AM12" s="50">
        <v>0</v>
      </c>
      <c r="AN12" s="50">
        <v>4.2056074766355138E-2</v>
      </c>
      <c r="AO12" s="74">
        <v>9.3457943925233641E-2</v>
      </c>
      <c r="AP12" s="78">
        <v>323</v>
      </c>
      <c r="AQ12" s="50">
        <v>0.75291375291375295</v>
      </c>
      <c r="AR12" s="23">
        <v>125</v>
      </c>
      <c r="AS12" s="50">
        <v>0.29342723004694837</v>
      </c>
      <c r="AT12" s="21" t="s">
        <v>153</v>
      </c>
      <c r="AU12" s="67">
        <f>VLOOKUP(C12,[1]Sheet1!$B$2:$E$171,4,FALSE)</f>
        <v>28.1</v>
      </c>
      <c r="AV12" s="68" t="str">
        <f>VLOOKUP(C12,'[2]2012-13'!$D$2:$F$170,3,FALSE)</f>
        <v>Meets</v>
      </c>
      <c r="AW12" s="79">
        <f>VLOOKUP(C12,'[3]2012-13'!$A$4:$C$172,3,FALSE)</f>
        <v>92</v>
      </c>
      <c r="AX12" s="88" t="s">
        <v>12</v>
      </c>
      <c r="AY12" s="21" t="s">
        <v>11</v>
      </c>
      <c r="AZ12" s="21" t="s">
        <v>430</v>
      </c>
      <c r="BA12" s="21" t="s">
        <v>2</v>
      </c>
      <c r="BB12" s="21" t="s">
        <v>0</v>
      </c>
      <c r="BC12" s="79" t="s">
        <v>1</v>
      </c>
      <c r="BD12" s="46">
        <v>32</v>
      </c>
      <c r="BE12" s="61">
        <v>424</v>
      </c>
      <c r="BF12" s="61">
        <v>-149</v>
      </c>
      <c r="BG12" s="61">
        <v>424</v>
      </c>
      <c r="BH12" s="117" t="s">
        <v>794</v>
      </c>
      <c r="BI12" s="23">
        <v>429</v>
      </c>
      <c r="BJ12" s="104">
        <v>390</v>
      </c>
      <c r="BK12" s="47" t="s">
        <v>795</v>
      </c>
      <c r="BL12" s="100">
        <v>5</v>
      </c>
      <c r="BM12" s="47" t="s">
        <v>796</v>
      </c>
    </row>
    <row r="13" spans="1:65" x14ac:dyDescent="0.2">
      <c r="A13" s="88" t="s">
        <v>521</v>
      </c>
      <c r="B13" s="31" t="s">
        <v>231</v>
      </c>
      <c r="C13" s="111">
        <v>340</v>
      </c>
      <c r="D13" s="21" t="s">
        <v>522</v>
      </c>
      <c r="E13" s="68" t="s">
        <v>155</v>
      </c>
      <c r="F13" s="68" t="s">
        <v>154</v>
      </c>
      <c r="G13" s="68" t="s">
        <v>7</v>
      </c>
      <c r="H13" s="21" t="s">
        <v>5</v>
      </c>
      <c r="I13" s="31" t="s">
        <v>5</v>
      </c>
      <c r="J13" s="37">
        <v>600</v>
      </c>
      <c r="K13" s="34">
        <v>98</v>
      </c>
      <c r="L13" s="22">
        <v>114</v>
      </c>
      <c r="M13" s="22">
        <v>102</v>
      </c>
      <c r="N13" s="22">
        <v>102</v>
      </c>
      <c r="O13" s="22">
        <v>85</v>
      </c>
      <c r="P13" s="22">
        <v>99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41">
        <v>0</v>
      </c>
      <c r="Y13" s="46">
        <v>309</v>
      </c>
      <c r="Z13" s="47">
        <v>292</v>
      </c>
      <c r="AA13" s="92">
        <v>601</v>
      </c>
      <c r="AB13" s="54">
        <v>2</v>
      </c>
      <c r="AC13" s="23">
        <v>28</v>
      </c>
      <c r="AD13" s="23">
        <v>93</v>
      </c>
      <c r="AE13" s="23">
        <v>157</v>
      </c>
      <c r="AF13" s="23">
        <v>0</v>
      </c>
      <c r="AG13" s="23">
        <v>35</v>
      </c>
      <c r="AH13" s="47">
        <v>286</v>
      </c>
      <c r="AI13" s="57">
        <v>3.3277870216306157E-3</v>
      </c>
      <c r="AJ13" s="50">
        <v>4.6589018302828619E-2</v>
      </c>
      <c r="AK13" s="50">
        <v>0.15474209650582363</v>
      </c>
      <c r="AL13" s="50">
        <v>0.26123128119800332</v>
      </c>
      <c r="AM13" s="50">
        <v>0</v>
      </c>
      <c r="AN13" s="50">
        <v>5.8236272878535771E-2</v>
      </c>
      <c r="AO13" s="74">
        <v>0.47587354409317806</v>
      </c>
      <c r="AP13" s="78">
        <v>244</v>
      </c>
      <c r="AQ13" s="50">
        <v>0.40464344941956881</v>
      </c>
      <c r="AR13" s="23">
        <v>89</v>
      </c>
      <c r="AS13" s="50">
        <v>0.14710743801652892</v>
      </c>
      <c r="AT13" s="21" t="s">
        <v>153</v>
      </c>
      <c r="AU13" s="67">
        <f>VLOOKUP(C13,[1]Sheet1!$B$2:$E$171,4,FALSE)</f>
        <v>61.6</v>
      </c>
      <c r="AV13" s="68" t="str">
        <f>VLOOKUP(C13,'[2]2012-13'!$D$2:$F$170,3,FALSE)</f>
        <v>Exceeds</v>
      </c>
      <c r="AW13" s="79">
        <f>VLOOKUP(C13,'[3]2012-13'!$A$4:$C$172,3,FALSE)</f>
        <v>100</v>
      </c>
      <c r="AX13" s="88" t="s">
        <v>71</v>
      </c>
      <c r="AY13" s="21" t="s">
        <v>294</v>
      </c>
      <c r="AZ13" s="21" t="s">
        <v>301</v>
      </c>
      <c r="BA13" s="21" t="s">
        <v>45</v>
      </c>
      <c r="BB13" s="21" t="s">
        <v>43</v>
      </c>
      <c r="BC13" s="79" t="s">
        <v>44</v>
      </c>
      <c r="BD13" s="46">
        <v>35</v>
      </c>
      <c r="BE13" s="61">
        <v>540</v>
      </c>
      <c r="BF13" s="61">
        <v>-27</v>
      </c>
      <c r="BG13" s="61">
        <v>563</v>
      </c>
      <c r="BH13" s="117" t="s">
        <v>523</v>
      </c>
      <c r="BI13" s="23">
        <v>600</v>
      </c>
      <c r="BJ13" s="104">
        <v>605</v>
      </c>
      <c r="BK13" s="47" t="s">
        <v>524</v>
      </c>
      <c r="BL13" s="100">
        <v>4</v>
      </c>
      <c r="BM13" s="47" t="s">
        <v>525</v>
      </c>
    </row>
    <row r="14" spans="1:65" x14ac:dyDescent="0.2">
      <c r="A14" s="88" t="s">
        <v>727</v>
      </c>
      <c r="B14" s="31" t="s">
        <v>230</v>
      </c>
      <c r="C14" s="111">
        <v>342</v>
      </c>
      <c r="D14" s="21" t="s">
        <v>728</v>
      </c>
      <c r="E14" s="68" t="s">
        <v>155</v>
      </c>
      <c r="F14" s="68" t="s">
        <v>154</v>
      </c>
      <c r="G14" s="68" t="s">
        <v>112</v>
      </c>
      <c r="H14" s="21" t="s">
        <v>5</v>
      </c>
      <c r="I14" s="31" t="s">
        <v>5</v>
      </c>
      <c r="J14" s="37">
        <v>851</v>
      </c>
      <c r="K14" s="34">
        <v>159</v>
      </c>
      <c r="L14" s="22">
        <v>154</v>
      </c>
      <c r="M14" s="22">
        <v>158</v>
      </c>
      <c r="N14" s="22">
        <v>136</v>
      </c>
      <c r="O14" s="22">
        <v>118</v>
      </c>
      <c r="P14" s="22">
        <v>126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41">
        <v>0</v>
      </c>
      <c r="Y14" s="46">
        <v>442</v>
      </c>
      <c r="Z14" s="47">
        <v>413</v>
      </c>
      <c r="AA14" s="92">
        <v>855</v>
      </c>
      <c r="AB14" s="54">
        <v>2</v>
      </c>
      <c r="AC14" s="23">
        <v>69</v>
      </c>
      <c r="AD14" s="23">
        <v>256</v>
      </c>
      <c r="AE14" s="23">
        <v>84</v>
      </c>
      <c r="AF14" s="23">
        <v>0</v>
      </c>
      <c r="AG14" s="23">
        <v>41</v>
      </c>
      <c r="AH14" s="47">
        <v>403</v>
      </c>
      <c r="AI14" s="57">
        <v>2.3391812865497076E-3</v>
      </c>
      <c r="AJ14" s="50">
        <v>8.0701754385964913E-2</v>
      </c>
      <c r="AK14" s="50">
        <v>0.29941520467836258</v>
      </c>
      <c r="AL14" s="50">
        <v>9.8245614035087719E-2</v>
      </c>
      <c r="AM14" s="50">
        <v>0</v>
      </c>
      <c r="AN14" s="50">
        <v>4.7953216374269005E-2</v>
      </c>
      <c r="AO14" s="74">
        <v>0.47134502923976607</v>
      </c>
      <c r="AP14" s="78">
        <v>178</v>
      </c>
      <c r="AQ14" s="50">
        <v>0.20625724217844726</v>
      </c>
      <c r="AR14" s="23">
        <v>59</v>
      </c>
      <c r="AS14" s="50">
        <v>6.8287037037037035E-2</v>
      </c>
      <c r="AT14" s="21" t="s">
        <v>6</v>
      </c>
      <c r="AU14" s="67">
        <f>VLOOKUP(C14,[1]Sheet1!$B$2:$E$171,4,FALSE)</f>
        <v>63.3</v>
      </c>
      <c r="AV14" s="68" t="str">
        <f>VLOOKUP(C14,'[2]2012-13'!$D$2:$F$170,3,FALSE)</f>
        <v>Exceeds</v>
      </c>
      <c r="AW14" s="79">
        <f>VLOOKUP(C14,'[3]2012-13'!$A$4:$C$172,3,FALSE)</f>
        <v>100</v>
      </c>
      <c r="AX14" s="88" t="s">
        <v>46</v>
      </c>
      <c r="AY14" s="21" t="s">
        <v>348</v>
      </c>
      <c r="AZ14" s="21" t="s">
        <v>349</v>
      </c>
      <c r="BA14" s="21" t="s">
        <v>10</v>
      </c>
      <c r="BB14" s="21" t="s">
        <v>0</v>
      </c>
      <c r="BC14" s="79" t="s">
        <v>1</v>
      </c>
      <c r="BD14" s="46">
        <v>38</v>
      </c>
      <c r="BE14" s="61">
        <v>728</v>
      </c>
      <c r="BF14" s="61">
        <v>-32</v>
      </c>
      <c r="BG14" s="61">
        <v>866</v>
      </c>
      <c r="BH14" s="117" t="s">
        <v>729</v>
      </c>
      <c r="BI14" s="23">
        <v>851</v>
      </c>
      <c r="BJ14" s="104">
        <v>834</v>
      </c>
      <c r="BK14" s="47" t="s">
        <v>729</v>
      </c>
      <c r="BL14" s="100">
        <v>6</v>
      </c>
      <c r="BM14" s="47" t="s">
        <v>730</v>
      </c>
    </row>
    <row r="15" spans="1:65" x14ac:dyDescent="0.2">
      <c r="A15" s="88" t="s">
        <v>434</v>
      </c>
      <c r="B15" s="31" t="s">
        <v>229</v>
      </c>
      <c r="C15" s="111">
        <v>344</v>
      </c>
      <c r="D15" s="21" t="s">
        <v>435</v>
      </c>
      <c r="E15" s="68" t="s">
        <v>155</v>
      </c>
      <c r="F15" s="68" t="s">
        <v>154</v>
      </c>
      <c r="G15" s="68" t="s">
        <v>7</v>
      </c>
      <c r="H15" s="21" t="s">
        <v>122</v>
      </c>
      <c r="I15" s="31" t="s">
        <v>436</v>
      </c>
      <c r="J15" s="37">
        <v>591</v>
      </c>
      <c r="K15" s="34">
        <v>97</v>
      </c>
      <c r="L15" s="22">
        <v>97</v>
      </c>
      <c r="M15" s="22">
        <v>108</v>
      </c>
      <c r="N15" s="22">
        <v>100</v>
      </c>
      <c r="O15" s="22">
        <v>91</v>
      </c>
      <c r="P15" s="22">
        <v>98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41">
        <v>0</v>
      </c>
      <c r="Y15" s="46">
        <v>294</v>
      </c>
      <c r="Z15" s="47">
        <v>292</v>
      </c>
      <c r="AA15" s="92">
        <v>586</v>
      </c>
      <c r="AB15" s="54">
        <v>2</v>
      </c>
      <c r="AC15" s="23">
        <v>7</v>
      </c>
      <c r="AD15" s="23">
        <v>57</v>
      </c>
      <c r="AE15" s="23">
        <v>86</v>
      </c>
      <c r="AF15" s="23">
        <v>1</v>
      </c>
      <c r="AG15" s="23">
        <v>14</v>
      </c>
      <c r="AH15" s="47">
        <v>419</v>
      </c>
      <c r="AI15" s="57">
        <v>3.4129692832764505E-3</v>
      </c>
      <c r="AJ15" s="50">
        <v>1.1945392491467578E-2</v>
      </c>
      <c r="AK15" s="50">
        <v>9.7269624573378843E-2</v>
      </c>
      <c r="AL15" s="50">
        <v>0.14675767918088736</v>
      </c>
      <c r="AM15" s="50">
        <v>1.7064846416382253E-3</v>
      </c>
      <c r="AN15" s="50">
        <v>2.3890784982935155E-2</v>
      </c>
      <c r="AO15" s="74">
        <v>0.71501706484641636</v>
      </c>
      <c r="AP15" s="78">
        <v>143</v>
      </c>
      <c r="AQ15" s="50">
        <v>0.24402730375426621</v>
      </c>
      <c r="AR15" s="23">
        <v>60</v>
      </c>
      <c r="AS15" s="50">
        <v>0.10101010101010101</v>
      </c>
      <c r="AT15" s="21" t="s">
        <v>6</v>
      </c>
      <c r="AU15" s="67">
        <f>VLOOKUP(C15,[1]Sheet1!$B$2:$E$171,4,FALSE)</f>
        <v>68.8</v>
      </c>
      <c r="AV15" s="68" t="str">
        <f>VLOOKUP(C15,'[2]2012-13'!$D$2:$F$170,3,FALSE)</f>
        <v>Exceeds</v>
      </c>
      <c r="AW15" s="79">
        <f>VLOOKUP(C15,'[3]2012-13'!$A$4:$C$172,3,FALSE)</f>
        <v>100</v>
      </c>
      <c r="AX15" s="88" t="s">
        <v>12</v>
      </c>
      <c r="AY15" s="21" t="s">
        <v>11</v>
      </c>
      <c r="AZ15" s="21" t="s">
        <v>349</v>
      </c>
      <c r="BA15" s="21" t="s">
        <v>10</v>
      </c>
      <c r="BB15" s="21" t="s">
        <v>0</v>
      </c>
      <c r="BC15" s="79" t="s">
        <v>1</v>
      </c>
      <c r="BD15" s="46">
        <v>33</v>
      </c>
      <c r="BE15" s="61">
        <v>477</v>
      </c>
      <c r="BF15" s="61">
        <v>37</v>
      </c>
      <c r="BG15" s="61">
        <v>500</v>
      </c>
      <c r="BH15" s="117" t="s">
        <v>437</v>
      </c>
      <c r="BI15" s="23">
        <v>591</v>
      </c>
      <c r="BJ15" s="104">
        <v>537</v>
      </c>
      <c r="BK15" s="47" t="s">
        <v>437</v>
      </c>
      <c r="BL15" s="100">
        <v>1</v>
      </c>
      <c r="BM15" s="47" t="s">
        <v>438</v>
      </c>
    </row>
    <row r="16" spans="1:65" x14ac:dyDescent="0.2">
      <c r="A16" s="88" t="s">
        <v>998</v>
      </c>
      <c r="B16" s="31" t="s">
        <v>228</v>
      </c>
      <c r="C16" s="111">
        <v>352</v>
      </c>
      <c r="D16" s="21" t="s">
        <v>999</v>
      </c>
      <c r="E16" s="68" t="s">
        <v>155</v>
      </c>
      <c r="F16" s="68" t="s">
        <v>154</v>
      </c>
      <c r="G16" s="68" t="s">
        <v>7</v>
      </c>
      <c r="H16" s="21" t="s">
        <v>165</v>
      </c>
      <c r="I16" s="31" t="s">
        <v>5</v>
      </c>
      <c r="J16" s="37">
        <v>570</v>
      </c>
      <c r="K16" s="34">
        <v>73</v>
      </c>
      <c r="L16" s="22">
        <v>105</v>
      </c>
      <c r="M16" s="22">
        <v>95</v>
      </c>
      <c r="N16" s="22">
        <v>96</v>
      </c>
      <c r="O16" s="22">
        <v>94</v>
      </c>
      <c r="P16" s="22">
        <v>107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41">
        <v>0</v>
      </c>
      <c r="Y16" s="46">
        <v>278</v>
      </c>
      <c r="Z16" s="47">
        <v>291</v>
      </c>
      <c r="AA16" s="92">
        <v>569</v>
      </c>
      <c r="AB16" s="54">
        <v>0</v>
      </c>
      <c r="AC16" s="23">
        <v>3</v>
      </c>
      <c r="AD16" s="23">
        <v>444</v>
      </c>
      <c r="AE16" s="23">
        <v>55</v>
      </c>
      <c r="AF16" s="23">
        <v>0</v>
      </c>
      <c r="AG16" s="23">
        <v>26</v>
      </c>
      <c r="AH16" s="47">
        <v>41</v>
      </c>
      <c r="AI16" s="57">
        <v>0</v>
      </c>
      <c r="AJ16" s="50">
        <v>5.272407732864675E-3</v>
      </c>
      <c r="AK16" s="50">
        <v>0.78031634446397191</v>
      </c>
      <c r="AL16" s="50">
        <v>9.6660808435852369E-2</v>
      </c>
      <c r="AM16" s="50">
        <v>0</v>
      </c>
      <c r="AN16" s="50">
        <v>4.5694200351493852E-2</v>
      </c>
      <c r="AO16" s="74">
        <v>7.2056239015817217E-2</v>
      </c>
      <c r="AP16" s="78">
        <v>362</v>
      </c>
      <c r="AQ16" s="50">
        <v>0.63286713286713292</v>
      </c>
      <c r="AR16" s="23">
        <v>31</v>
      </c>
      <c r="AS16" s="50">
        <v>5.4673721340388004E-2</v>
      </c>
      <c r="AT16" s="21" t="s">
        <v>153</v>
      </c>
      <c r="AU16" s="67">
        <f>VLOOKUP(C16,[1]Sheet1!$B$2:$E$171,4,FALSE)</f>
        <v>33.1</v>
      </c>
      <c r="AV16" s="68" t="str">
        <f>VLOOKUP(C16,'[2]2012-13'!$D$2:$F$170,3,FALSE)</f>
        <v>Meets</v>
      </c>
      <c r="AW16" s="79">
        <f>VLOOKUP(C16,'[3]2012-13'!$A$4:$C$172,3,FALSE)</f>
        <v>82.4</v>
      </c>
      <c r="AX16" s="88" t="s">
        <v>4</v>
      </c>
      <c r="AY16" s="21" t="s">
        <v>3</v>
      </c>
      <c r="AZ16" s="21" t="s">
        <v>307</v>
      </c>
      <c r="BA16" s="21" t="s">
        <v>36</v>
      </c>
      <c r="BB16" s="21" t="s">
        <v>0</v>
      </c>
      <c r="BC16" s="79" t="s">
        <v>1</v>
      </c>
      <c r="BD16" s="46">
        <v>41</v>
      </c>
      <c r="BE16" s="61">
        <v>607</v>
      </c>
      <c r="BF16" s="61">
        <v>-55</v>
      </c>
      <c r="BG16" s="61">
        <v>607</v>
      </c>
      <c r="BH16" s="117" t="s">
        <v>608</v>
      </c>
      <c r="BI16" s="23">
        <v>570</v>
      </c>
      <c r="BJ16" s="104">
        <v>552</v>
      </c>
      <c r="BK16" s="47" t="s">
        <v>608</v>
      </c>
      <c r="BL16" s="100">
        <v>0</v>
      </c>
      <c r="BM16" s="47" t="s">
        <v>340</v>
      </c>
    </row>
    <row r="17" spans="1:65" x14ac:dyDescent="0.2">
      <c r="A17" s="88" t="s">
        <v>480</v>
      </c>
      <c r="B17" s="31" t="s">
        <v>227</v>
      </c>
      <c r="C17" s="111">
        <v>358</v>
      </c>
      <c r="D17" s="21" t="s">
        <v>481</v>
      </c>
      <c r="E17" s="68" t="s">
        <v>155</v>
      </c>
      <c r="F17" s="68" t="s">
        <v>154</v>
      </c>
      <c r="G17" s="68" t="s">
        <v>112</v>
      </c>
      <c r="H17" s="21" t="s">
        <v>5</v>
      </c>
      <c r="I17" s="31" t="s">
        <v>5</v>
      </c>
      <c r="J17" s="37">
        <v>716</v>
      </c>
      <c r="K17" s="34">
        <v>126</v>
      </c>
      <c r="L17" s="22">
        <v>124</v>
      </c>
      <c r="M17" s="22">
        <v>121</v>
      </c>
      <c r="N17" s="22">
        <v>125</v>
      </c>
      <c r="O17" s="22">
        <v>106</v>
      </c>
      <c r="P17" s="22">
        <v>114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41">
        <v>0</v>
      </c>
      <c r="Y17" s="46">
        <v>357</v>
      </c>
      <c r="Z17" s="47">
        <v>360</v>
      </c>
      <c r="AA17" s="92">
        <v>717</v>
      </c>
      <c r="AB17" s="54">
        <v>2</v>
      </c>
      <c r="AC17" s="23">
        <v>129</v>
      </c>
      <c r="AD17" s="23">
        <v>93</v>
      </c>
      <c r="AE17" s="23">
        <v>115</v>
      </c>
      <c r="AF17" s="23">
        <v>0</v>
      </c>
      <c r="AG17" s="23">
        <v>28</v>
      </c>
      <c r="AH17" s="47">
        <v>350</v>
      </c>
      <c r="AI17" s="57">
        <v>2.7894002789400278E-3</v>
      </c>
      <c r="AJ17" s="50">
        <v>0.1799163179916318</v>
      </c>
      <c r="AK17" s="50">
        <v>0.1297071129707113</v>
      </c>
      <c r="AL17" s="50">
        <v>0.16039051603905161</v>
      </c>
      <c r="AM17" s="50">
        <v>0</v>
      </c>
      <c r="AN17" s="50">
        <v>3.9051603905160388E-2</v>
      </c>
      <c r="AO17" s="74">
        <v>0.48814504881450488</v>
      </c>
      <c r="AP17" s="78">
        <v>156</v>
      </c>
      <c r="AQ17" s="50">
        <v>0.21576763485477179</v>
      </c>
      <c r="AR17" s="23">
        <v>86</v>
      </c>
      <c r="AS17" s="50">
        <v>0.11994421199442119</v>
      </c>
      <c r="AT17" s="21" t="s">
        <v>6</v>
      </c>
      <c r="AU17" s="67">
        <f>VLOOKUP(C17,[1]Sheet1!$B$2:$E$171,4,FALSE)</f>
        <v>67.3</v>
      </c>
      <c r="AV17" s="68" t="str">
        <f>VLOOKUP(C17,'[2]2012-13'!$D$2:$F$170,3,FALSE)</f>
        <v>Meets</v>
      </c>
      <c r="AW17" s="79">
        <f>VLOOKUP(C17,'[3]2012-13'!$A$4:$C$172,3,FALSE)</f>
        <v>100</v>
      </c>
      <c r="AX17" s="88" t="s">
        <v>46</v>
      </c>
      <c r="AY17" s="21" t="s">
        <v>348</v>
      </c>
      <c r="AZ17" s="21" t="s">
        <v>301</v>
      </c>
      <c r="BA17" s="21" t="s">
        <v>45</v>
      </c>
      <c r="BB17" s="21" t="s">
        <v>43</v>
      </c>
      <c r="BC17" s="79" t="s">
        <v>44</v>
      </c>
      <c r="BD17" s="46">
        <v>38</v>
      </c>
      <c r="BE17" s="61">
        <v>728</v>
      </c>
      <c r="BF17" s="61">
        <v>-14</v>
      </c>
      <c r="BG17" s="61">
        <v>774</v>
      </c>
      <c r="BH17" s="117" t="s">
        <v>482</v>
      </c>
      <c r="BI17" s="23">
        <v>716</v>
      </c>
      <c r="BJ17" s="104">
        <v>760</v>
      </c>
      <c r="BK17" s="47" t="s">
        <v>482</v>
      </c>
      <c r="BL17" s="100">
        <v>2</v>
      </c>
      <c r="BM17" s="47" t="s">
        <v>483</v>
      </c>
    </row>
    <row r="18" spans="1:65" x14ac:dyDescent="0.2">
      <c r="A18" s="88" t="s">
        <v>691</v>
      </c>
      <c r="B18" s="31" t="s">
        <v>226</v>
      </c>
      <c r="C18" s="111">
        <v>362</v>
      </c>
      <c r="D18" s="21" t="s">
        <v>692</v>
      </c>
      <c r="E18" s="68" t="s">
        <v>155</v>
      </c>
      <c r="F18" s="68" t="s">
        <v>154</v>
      </c>
      <c r="G18" s="68" t="s">
        <v>39</v>
      </c>
      <c r="H18" s="21" t="s">
        <v>5</v>
      </c>
      <c r="I18" s="31" t="s">
        <v>5</v>
      </c>
      <c r="J18" s="37">
        <v>465</v>
      </c>
      <c r="K18" s="34">
        <v>91</v>
      </c>
      <c r="L18" s="22">
        <v>89</v>
      </c>
      <c r="M18" s="22">
        <v>66</v>
      </c>
      <c r="N18" s="22">
        <v>65</v>
      </c>
      <c r="O18" s="22">
        <v>62</v>
      </c>
      <c r="P18" s="22">
        <v>92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41">
        <v>0</v>
      </c>
      <c r="Y18" s="46">
        <v>256</v>
      </c>
      <c r="Z18" s="47">
        <v>211</v>
      </c>
      <c r="AA18" s="92">
        <v>467</v>
      </c>
      <c r="AB18" s="54">
        <v>1</v>
      </c>
      <c r="AC18" s="23">
        <v>2</v>
      </c>
      <c r="AD18" s="23">
        <v>123</v>
      </c>
      <c r="AE18" s="23">
        <v>123</v>
      </c>
      <c r="AF18" s="23">
        <v>0</v>
      </c>
      <c r="AG18" s="23">
        <v>17</v>
      </c>
      <c r="AH18" s="47">
        <v>201</v>
      </c>
      <c r="AI18" s="57">
        <v>2.1413276231263384E-3</v>
      </c>
      <c r="AJ18" s="50">
        <v>4.2826552462526769E-3</v>
      </c>
      <c r="AK18" s="50">
        <v>0.2633832976445396</v>
      </c>
      <c r="AL18" s="50">
        <v>0.2633832976445396</v>
      </c>
      <c r="AM18" s="50">
        <v>0</v>
      </c>
      <c r="AN18" s="50">
        <v>3.6402569593147749E-2</v>
      </c>
      <c r="AO18" s="74">
        <v>0.43040685224839398</v>
      </c>
      <c r="AP18" s="78">
        <v>259</v>
      </c>
      <c r="AQ18" s="50">
        <v>0.55579399141630903</v>
      </c>
      <c r="AR18" s="23">
        <v>50</v>
      </c>
      <c r="AS18" s="50">
        <v>0.10706638115631692</v>
      </c>
      <c r="AT18" s="21" t="s">
        <v>153</v>
      </c>
      <c r="AU18" s="67">
        <f>VLOOKUP(C18,[1]Sheet1!$B$2:$E$171,4,FALSE)</f>
        <v>41.5</v>
      </c>
      <c r="AV18" s="68" t="str">
        <f>VLOOKUP(C18,'[2]2012-13'!$D$2:$F$170,3,FALSE)</f>
        <v>Meets</v>
      </c>
      <c r="AW18" s="79">
        <f>VLOOKUP(C18,'[3]2012-13'!$A$4:$C$172,3,FALSE)</f>
        <v>92</v>
      </c>
      <c r="AX18" s="88" t="s">
        <v>31</v>
      </c>
      <c r="AY18" s="21" t="s">
        <v>30</v>
      </c>
      <c r="AZ18" s="21" t="s">
        <v>297</v>
      </c>
      <c r="BA18" s="21" t="s">
        <v>298</v>
      </c>
      <c r="BB18" s="21" t="s">
        <v>163</v>
      </c>
      <c r="BC18" s="79" t="s">
        <v>85</v>
      </c>
      <c r="BD18" s="46">
        <v>39</v>
      </c>
      <c r="BE18" s="61">
        <v>632</v>
      </c>
      <c r="BF18" s="61">
        <v>-115</v>
      </c>
      <c r="BG18" s="61">
        <v>747</v>
      </c>
      <c r="BH18" s="117" t="s">
        <v>693</v>
      </c>
      <c r="BI18" s="23">
        <v>465</v>
      </c>
      <c r="BJ18" s="104">
        <v>632</v>
      </c>
      <c r="BK18" s="47" t="s">
        <v>693</v>
      </c>
      <c r="BL18" s="100">
        <v>5</v>
      </c>
      <c r="BM18" s="47" t="s">
        <v>694</v>
      </c>
    </row>
    <row r="19" spans="1:65" x14ac:dyDescent="0.2">
      <c r="A19" s="88" t="s">
        <v>492</v>
      </c>
      <c r="B19" s="31" t="s">
        <v>142</v>
      </c>
      <c r="C19" s="111">
        <v>364</v>
      </c>
      <c r="D19" s="21" t="s">
        <v>493</v>
      </c>
      <c r="E19" s="68" t="s">
        <v>155</v>
      </c>
      <c r="F19" s="68" t="s">
        <v>154</v>
      </c>
      <c r="G19" s="68" t="s">
        <v>7</v>
      </c>
      <c r="H19" s="21" t="s">
        <v>5</v>
      </c>
      <c r="I19" s="31" t="s">
        <v>5</v>
      </c>
      <c r="J19" s="37">
        <v>578</v>
      </c>
      <c r="K19" s="34">
        <v>104</v>
      </c>
      <c r="L19" s="22">
        <v>106</v>
      </c>
      <c r="M19" s="22">
        <v>99</v>
      </c>
      <c r="N19" s="22">
        <v>82</v>
      </c>
      <c r="O19" s="22">
        <v>95</v>
      </c>
      <c r="P19" s="22">
        <v>92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41">
        <v>0</v>
      </c>
      <c r="Y19" s="46">
        <v>331</v>
      </c>
      <c r="Z19" s="47">
        <v>248</v>
      </c>
      <c r="AA19" s="92">
        <v>579</v>
      </c>
      <c r="AB19" s="54">
        <v>3</v>
      </c>
      <c r="AC19" s="23">
        <v>23</v>
      </c>
      <c r="AD19" s="23">
        <v>79</v>
      </c>
      <c r="AE19" s="23">
        <v>139</v>
      </c>
      <c r="AF19" s="23">
        <v>1</v>
      </c>
      <c r="AG19" s="23">
        <v>32</v>
      </c>
      <c r="AH19" s="47">
        <v>302</v>
      </c>
      <c r="AI19" s="57">
        <v>5.1813471502590676E-3</v>
      </c>
      <c r="AJ19" s="50">
        <v>3.9723661485319514E-2</v>
      </c>
      <c r="AK19" s="50">
        <v>0.13644214162348878</v>
      </c>
      <c r="AL19" s="50">
        <v>0.24006908462867013</v>
      </c>
      <c r="AM19" s="50">
        <v>1.7271157167530224E-3</v>
      </c>
      <c r="AN19" s="50">
        <v>5.5267702936096716E-2</v>
      </c>
      <c r="AO19" s="74">
        <v>0.52158894645941278</v>
      </c>
      <c r="AP19" s="78">
        <v>246</v>
      </c>
      <c r="AQ19" s="50">
        <v>0.42051282051282052</v>
      </c>
      <c r="AR19" s="23">
        <v>81</v>
      </c>
      <c r="AS19" s="50">
        <v>0.14210526315789473</v>
      </c>
      <c r="AT19" s="21" t="s">
        <v>153</v>
      </c>
      <c r="AU19" s="67">
        <f>VLOOKUP(C19,[1]Sheet1!$B$2:$E$171,4,FALSE)</f>
        <v>64.099999999999994</v>
      </c>
      <c r="AV19" s="68" t="str">
        <f>VLOOKUP(C19,'[2]2012-13'!$D$2:$F$170,3,FALSE)</f>
        <v>Meets</v>
      </c>
      <c r="AW19" s="79">
        <f>VLOOKUP(C19,'[3]2012-13'!$A$4:$C$172,3,FALSE)</f>
        <v>100</v>
      </c>
      <c r="AX19" s="88" t="s">
        <v>71</v>
      </c>
      <c r="AY19" s="21" t="s">
        <v>294</v>
      </c>
      <c r="AZ19" s="21" t="s">
        <v>301</v>
      </c>
      <c r="BA19" s="21" t="s">
        <v>45</v>
      </c>
      <c r="BB19" s="21" t="s">
        <v>43</v>
      </c>
      <c r="BC19" s="79" t="s">
        <v>44</v>
      </c>
      <c r="BD19" s="46">
        <v>36</v>
      </c>
      <c r="BE19" s="61">
        <v>563</v>
      </c>
      <c r="BF19" s="61">
        <v>-34</v>
      </c>
      <c r="BG19" s="61">
        <v>563</v>
      </c>
      <c r="BH19" s="117" t="s">
        <v>494</v>
      </c>
      <c r="BI19" s="23">
        <v>578</v>
      </c>
      <c r="BJ19" s="104">
        <v>529</v>
      </c>
      <c r="BK19" s="47" t="s">
        <v>494</v>
      </c>
      <c r="BL19" s="100">
        <v>0</v>
      </c>
      <c r="BM19" s="47" t="s">
        <v>340</v>
      </c>
    </row>
    <row r="20" spans="1:65" x14ac:dyDescent="0.2">
      <c r="A20" s="88" t="s">
        <v>387</v>
      </c>
      <c r="B20" s="31" t="s">
        <v>225</v>
      </c>
      <c r="C20" s="111">
        <v>369</v>
      </c>
      <c r="D20" s="21" t="s">
        <v>388</v>
      </c>
      <c r="E20" s="68" t="s">
        <v>155</v>
      </c>
      <c r="F20" s="68" t="s">
        <v>154</v>
      </c>
      <c r="G20" s="68" t="s">
        <v>7</v>
      </c>
      <c r="H20" s="21" t="s">
        <v>5</v>
      </c>
      <c r="I20" s="31" t="s">
        <v>5</v>
      </c>
      <c r="J20" s="37">
        <v>854</v>
      </c>
      <c r="K20" s="34">
        <v>142</v>
      </c>
      <c r="L20" s="22">
        <v>143</v>
      </c>
      <c r="M20" s="22">
        <v>143</v>
      </c>
      <c r="N20" s="22">
        <v>155</v>
      </c>
      <c r="O20" s="22">
        <v>129</v>
      </c>
      <c r="P20" s="22">
        <v>142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41">
        <v>0</v>
      </c>
      <c r="Y20" s="46">
        <v>423</v>
      </c>
      <c r="Z20" s="47">
        <v>430</v>
      </c>
      <c r="AA20" s="92">
        <v>853</v>
      </c>
      <c r="AB20" s="54">
        <v>3</v>
      </c>
      <c r="AC20" s="23">
        <v>450</v>
      </c>
      <c r="AD20" s="23">
        <v>68</v>
      </c>
      <c r="AE20" s="23">
        <v>45</v>
      </c>
      <c r="AF20" s="23">
        <v>2</v>
      </c>
      <c r="AG20" s="23">
        <v>37</v>
      </c>
      <c r="AH20" s="47">
        <v>248</v>
      </c>
      <c r="AI20" s="57">
        <v>3.5169988276670576E-3</v>
      </c>
      <c r="AJ20" s="50">
        <v>0.52754982415005858</v>
      </c>
      <c r="AK20" s="50">
        <v>7.9718640093786639E-2</v>
      </c>
      <c r="AL20" s="50">
        <v>5.2754982415005862E-2</v>
      </c>
      <c r="AM20" s="50">
        <v>2.3446658851113715E-3</v>
      </c>
      <c r="AN20" s="50">
        <v>4.3376318874560373E-2</v>
      </c>
      <c r="AO20" s="74">
        <v>0.29073856975381007</v>
      </c>
      <c r="AP20" s="78">
        <v>61</v>
      </c>
      <c r="AQ20" s="50">
        <v>7.1428571428571425E-2</v>
      </c>
      <c r="AR20" s="23">
        <v>98</v>
      </c>
      <c r="AS20" s="50">
        <v>0.11342592592592593</v>
      </c>
      <c r="AT20" s="21" t="s">
        <v>6</v>
      </c>
      <c r="AU20" s="67">
        <f>VLOOKUP(C20,[1]Sheet1!$B$2:$E$171,4,FALSE)</f>
        <v>79.5</v>
      </c>
      <c r="AV20" s="68" t="str">
        <f>VLOOKUP(C20,'[2]2012-13'!$D$2:$F$170,3,FALSE)</f>
        <v>Exceeds</v>
      </c>
      <c r="AW20" s="79">
        <f>VLOOKUP(C20,'[3]2012-13'!$A$4:$C$172,3,FALSE)</f>
        <v>100</v>
      </c>
      <c r="AX20" s="88" t="s">
        <v>46</v>
      </c>
      <c r="AY20" s="21" t="s">
        <v>348</v>
      </c>
      <c r="AZ20" s="21" t="s">
        <v>301</v>
      </c>
      <c r="BA20" s="21" t="s">
        <v>45</v>
      </c>
      <c r="BB20" s="21" t="s">
        <v>192</v>
      </c>
      <c r="BC20" s="79" t="s">
        <v>193</v>
      </c>
      <c r="BD20" s="46">
        <v>41</v>
      </c>
      <c r="BE20" s="61">
        <v>678</v>
      </c>
      <c r="BF20" s="61">
        <v>-32</v>
      </c>
      <c r="BG20" s="61">
        <v>793</v>
      </c>
      <c r="BH20" s="117" t="s">
        <v>389</v>
      </c>
      <c r="BI20" s="23">
        <v>854</v>
      </c>
      <c r="BJ20" s="104">
        <v>784</v>
      </c>
      <c r="BK20" s="47" t="s">
        <v>390</v>
      </c>
      <c r="BL20" s="100">
        <v>6</v>
      </c>
      <c r="BM20" s="47" t="s">
        <v>391</v>
      </c>
    </row>
    <row r="21" spans="1:65" x14ac:dyDescent="0.2">
      <c r="A21" s="88" t="s">
        <v>610</v>
      </c>
      <c r="B21" s="31" t="s">
        <v>129</v>
      </c>
      <c r="C21" s="111">
        <v>376</v>
      </c>
      <c r="D21" s="21" t="s">
        <v>611</v>
      </c>
      <c r="E21" s="68" t="s">
        <v>155</v>
      </c>
      <c r="F21" s="68" t="s">
        <v>154</v>
      </c>
      <c r="G21" s="68" t="s">
        <v>7</v>
      </c>
      <c r="H21" s="21" t="s">
        <v>224</v>
      </c>
      <c r="I21" s="31" t="s">
        <v>436</v>
      </c>
      <c r="J21" s="37">
        <v>911</v>
      </c>
      <c r="K21" s="34">
        <v>155</v>
      </c>
      <c r="L21" s="22">
        <v>168</v>
      </c>
      <c r="M21" s="22">
        <v>157</v>
      </c>
      <c r="N21" s="22">
        <v>148</v>
      </c>
      <c r="O21" s="22">
        <v>144</v>
      </c>
      <c r="P21" s="22">
        <v>139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41">
        <v>0</v>
      </c>
      <c r="Y21" s="46">
        <v>453</v>
      </c>
      <c r="Z21" s="47">
        <v>459</v>
      </c>
      <c r="AA21" s="92">
        <v>912</v>
      </c>
      <c r="AB21" s="54">
        <v>1</v>
      </c>
      <c r="AC21" s="23">
        <v>107</v>
      </c>
      <c r="AD21" s="23">
        <v>183</v>
      </c>
      <c r="AE21" s="23">
        <v>141</v>
      </c>
      <c r="AF21" s="23">
        <v>0</v>
      </c>
      <c r="AG21" s="23">
        <v>47</v>
      </c>
      <c r="AH21" s="47">
        <v>433</v>
      </c>
      <c r="AI21" s="57">
        <v>1.0964912280701754E-3</v>
      </c>
      <c r="AJ21" s="50">
        <v>0.11732456140350878</v>
      </c>
      <c r="AK21" s="50">
        <v>0.20065789473684212</v>
      </c>
      <c r="AL21" s="50">
        <v>0.15460526315789475</v>
      </c>
      <c r="AM21" s="50">
        <v>0</v>
      </c>
      <c r="AN21" s="50">
        <v>5.1535087719298246E-2</v>
      </c>
      <c r="AO21" s="74">
        <v>0.47478070175438597</v>
      </c>
      <c r="AP21" s="78">
        <v>297</v>
      </c>
      <c r="AQ21" s="50">
        <v>0.32494529540481398</v>
      </c>
      <c r="AR21" s="23">
        <v>130</v>
      </c>
      <c r="AS21" s="50">
        <v>0.14223194748358861</v>
      </c>
      <c r="AT21" s="21" t="s">
        <v>153</v>
      </c>
      <c r="AU21" s="67">
        <f>VLOOKUP(C21,[1]Sheet1!$B$2:$E$171,4,FALSE)</f>
        <v>59.6</v>
      </c>
      <c r="AV21" s="68" t="str">
        <f>VLOOKUP(C21,'[2]2012-13'!$D$2:$F$170,3,FALSE)</f>
        <v>Exceeds</v>
      </c>
      <c r="AW21" s="79">
        <f>VLOOKUP(C21,'[3]2012-13'!$A$4:$C$172,3,FALSE)</f>
        <v>100</v>
      </c>
      <c r="AX21" s="88" t="s">
        <v>25</v>
      </c>
      <c r="AY21" s="21" t="s">
        <v>24</v>
      </c>
      <c r="AZ21" s="21" t="s">
        <v>402</v>
      </c>
      <c r="BA21" s="21" t="s">
        <v>16</v>
      </c>
      <c r="BB21" s="21" t="s">
        <v>0</v>
      </c>
      <c r="BC21" s="79" t="s">
        <v>1</v>
      </c>
      <c r="BD21" s="46">
        <v>37</v>
      </c>
      <c r="BE21" s="61">
        <v>581</v>
      </c>
      <c r="BF21" s="61">
        <v>-69</v>
      </c>
      <c r="BG21" s="61">
        <v>673</v>
      </c>
      <c r="BH21" s="117" t="s">
        <v>612</v>
      </c>
      <c r="BI21" s="23">
        <v>911</v>
      </c>
      <c r="BJ21" s="104">
        <v>811</v>
      </c>
      <c r="BK21" s="47" t="s">
        <v>613</v>
      </c>
      <c r="BL21" s="100">
        <v>13</v>
      </c>
      <c r="BM21" s="47" t="s">
        <v>614</v>
      </c>
    </row>
    <row r="22" spans="1:65" x14ac:dyDescent="0.2">
      <c r="A22" s="88" t="s">
        <v>959</v>
      </c>
      <c r="B22" s="31" t="s">
        <v>223</v>
      </c>
      <c r="C22" s="111">
        <v>380</v>
      </c>
      <c r="D22" s="21" t="s">
        <v>960</v>
      </c>
      <c r="E22" s="68" t="s">
        <v>155</v>
      </c>
      <c r="F22" s="68" t="s">
        <v>154</v>
      </c>
      <c r="G22" s="68" t="s">
        <v>7</v>
      </c>
      <c r="H22" s="21" t="s">
        <v>222</v>
      </c>
      <c r="I22" s="31" t="s">
        <v>436</v>
      </c>
      <c r="J22" s="37">
        <v>602</v>
      </c>
      <c r="K22" s="34">
        <v>96</v>
      </c>
      <c r="L22" s="22">
        <v>103</v>
      </c>
      <c r="M22" s="22">
        <v>104</v>
      </c>
      <c r="N22" s="22">
        <v>102</v>
      </c>
      <c r="O22" s="22">
        <v>96</v>
      </c>
      <c r="P22" s="22">
        <v>101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41">
        <v>0</v>
      </c>
      <c r="Y22" s="46">
        <v>316</v>
      </c>
      <c r="Z22" s="47">
        <v>289</v>
      </c>
      <c r="AA22" s="92">
        <v>605</v>
      </c>
      <c r="AB22" s="54">
        <v>2</v>
      </c>
      <c r="AC22" s="23">
        <v>10</v>
      </c>
      <c r="AD22" s="23">
        <v>306</v>
      </c>
      <c r="AE22" s="23">
        <v>53</v>
      </c>
      <c r="AF22" s="23">
        <v>2</v>
      </c>
      <c r="AG22" s="23">
        <v>25</v>
      </c>
      <c r="AH22" s="47">
        <v>207</v>
      </c>
      <c r="AI22" s="57">
        <v>3.3057851239669421E-3</v>
      </c>
      <c r="AJ22" s="50">
        <v>1.6528925619834711E-2</v>
      </c>
      <c r="AK22" s="50">
        <v>0.5057851239669422</v>
      </c>
      <c r="AL22" s="50">
        <v>8.7603305785123972E-2</v>
      </c>
      <c r="AM22" s="50">
        <v>3.3057851239669421E-3</v>
      </c>
      <c r="AN22" s="50">
        <v>4.1322314049586778E-2</v>
      </c>
      <c r="AO22" s="74">
        <v>0.34214876033057851</v>
      </c>
      <c r="AP22" s="78">
        <v>273</v>
      </c>
      <c r="AQ22" s="50">
        <v>0.45273631840796019</v>
      </c>
      <c r="AR22" s="23">
        <v>25</v>
      </c>
      <c r="AS22" s="50">
        <v>4.0916530278232409E-2</v>
      </c>
      <c r="AT22" s="21" t="s">
        <v>153</v>
      </c>
      <c r="AU22" s="67">
        <f>VLOOKUP(C22,[1]Sheet1!$B$2:$E$171,4,FALSE)</f>
        <v>44.1</v>
      </c>
      <c r="AV22" s="68" t="str">
        <f>VLOOKUP(C22,'[2]2012-13'!$D$2:$F$170,3,FALSE)</f>
        <v>Meets</v>
      </c>
      <c r="AW22" s="79">
        <f>VLOOKUP(C22,'[3]2012-13'!$A$4:$C$172,3,FALSE)</f>
        <v>100</v>
      </c>
      <c r="AX22" s="88" t="s">
        <v>4</v>
      </c>
      <c r="AY22" s="21" t="s">
        <v>3</v>
      </c>
      <c r="AZ22" s="21" t="s">
        <v>402</v>
      </c>
      <c r="BA22" s="21" t="s">
        <v>16</v>
      </c>
      <c r="BB22" s="21" t="s">
        <v>0</v>
      </c>
      <c r="BC22" s="79" t="s">
        <v>1</v>
      </c>
      <c r="BD22" s="46">
        <v>36</v>
      </c>
      <c r="BE22" s="61">
        <v>536</v>
      </c>
      <c r="BF22" s="61">
        <v>-23</v>
      </c>
      <c r="BG22" s="61">
        <v>582</v>
      </c>
      <c r="BH22" s="117" t="s">
        <v>385</v>
      </c>
      <c r="BI22" s="23">
        <v>602</v>
      </c>
      <c r="BJ22" s="104">
        <v>605</v>
      </c>
      <c r="BK22" s="47" t="s">
        <v>354</v>
      </c>
      <c r="BL22" s="100">
        <v>4</v>
      </c>
      <c r="BM22" s="47" t="s">
        <v>525</v>
      </c>
    </row>
    <row r="23" spans="1:65" x14ac:dyDescent="0.2">
      <c r="A23" s="88" t="s">
        <v>967</v>
      </c>
      <c r="B23" s="31" t="s">
        <v>221</v>
      </c>
      <c r="C23" s="111">
        <v>384</v>
      </c>
      <c r="D23" s="21" t="s">
        <v>968</v>
      </c>
      <c r="E23" s="68" t="s">
        <v>155</v>
      </c>
      <c r="F23" s="68" t="s">
        <v>154</v>
      </c>
      <c r="G23" s="68" t="s">
        <v>7</v>
      </c>
      <c r="H23" s="21" t="s">
        <v>5</v>
      </c>
      <c r="I23" s="31" t="s">
        <v>934</v>
      </c>
      <c r="J23" s="37">
        <v>619</v>
      </c>
      <c r="K23" s="34">
        <v>95</v>
      </c>
      <c r="L23" s="22">
        <v>115</v>
      </c>
      <c r="M23" s="22">
        <v>107</v>
      </c>
      <c r="N23" s="22">
        <v>106</v>
      </c>
      <c r="O23" s="22">
        <v>104</v>
      </c>
      <c r="P23" s="22">
        <v>92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41">
        <v>0</v>
      </c>
      <c r="Y23" s="46">
        <v>318</v>
      </c>
      <c r="Z23" s="47">
        <v>295</v>
      </c>
      <c r="AA23" s="92">
        <v>613</v>
      </c>
      <c r="AB23" s="54">
        <v>3</v>
      </c>
      <c r="AC23" s="23">
        <v>4</v>
      </c>
      <c r="AD23" s="23">
        <v>333</v>
      </c>
      <c r="AE23" s="23">
        <v>192</v>
      </c>
      <c r="AF23" s="23">
        <v>0</v>
      </c>
      <c r="AG23" s="23">
        <v>17</v>
      </c>
      <c r="AH23" s="47">
        <v>64</v>
      </c>
      <c r="AI23" s="57">
        <v>4.8939641109298528E-3</v>
      </c>
      <c r="AJ23" s="50">
        <v>6.5252854812398045E-3</v>
      </c>
      <c r="AK23" s="50">
        <v>0.54323001631321366</v>
      </c>
      <c r="AL23" s="50">
        <v>0.31321370309951058</v>
      </c>
      <c r="AM23" s="50">
        <v>0</v>
      </c>
      <c r="AN23" s="50">
        <v>2.7732463295269169E-2</v>
      </c>
      <c r="AO23" s="74">
        <v>0.10440456769983687</v>
      </c>
      <c r="AP23" s="78">
        <v>497</v>
      </c>
      <c r="AQ23" s="50">
        <v>0.80813008130081299</v>
      </c>
      <c r="AR23" s="23">
        <v>107</v>
      </c>
      <c r="AS23" s="50">
        <v>0.16876971608832808</v>
      </c>
      <c r="AT23" s="21" t="s">
        <v>153</v>
      </c>
      <c r="AU23" s="67">
        <f>VLOOKUP(C23,[1]Sheet1!$B$2:$E$171,4,FALSE)</f>
        <v>31.1</v>
      </c>
      <c r="AV23" s="68" t="str">
        <f>VLOOKUP(C23,'[2]2012-13'!$D$2:$F$170,3,FALSE)</f>
        <v>Exceeds</v>
      </c>
      <c r="AW23" s="79">
        <f>VLOOKUP(C23,'[3]2012-13'!$A$4:$C$172,3,FALSE)</f>
        <v>86.2</v>
      </c>
      <c r="AX23" s="88" t="s">
        <v>76</v>
      </c>
      <c r="AY23" s="21" t="s">
        <v>325</v>
      </c>
      <c r="AZ23" s="21" t="s">
        <v>326</v>
      </c>
      <c r="BA23" s="21" t="s">
        <v>64</v>
      </c>
      <c r="BB23" s="21" t="s">
        <v>74</v>
      </c>
      <c r="BC23" s="79" t="s">
        <v>75</v>
      </c>
      <c r="BD23" s="46">
        <v>39</v>
      </c>
      <c r="BE23" s="61">
        <v>632</v>
      </c>
      <c r="BF23" s="61">
        <v>-89</v>
      </c>
      <c r="BG23" s="61">
        <v>747</v>
      </c>
      <c r="BH23" s="117" t="s">
        <v>969</v>
      </c>
      <c r="BI23" s="23">
        <v>619</v>
      </c>
      <c r="BJ23" s="104">
        <v>658</v>
      </c>
      <c r="BK23" s="47" t="s">
        <v>969</v>
      </c>
      <c r="BL23" s="100">
        <v>5</v>
      </c>
      <c r="BM23" s="47" t="s">
        <v>970</v>
      </c>
    </row>
    <row r="24" spans="1:65" x14ac:dyDescent="0.2">
      <c r="A24" s="88" t="s">
        <v>299</v>
      </c>
      <c r="B24" s="31" t="s">
        <v>59</v>
      </c>
      <c r="C24" s="111">
        <v>390</v>
      </c>
      <c r="D24" s="21" t="s">
        <v>300</v>
      </c>
      <c r="E24" s="68" t="s">
        <v>155</v>
      </c>
      <c r="F24" s="68" t="s">
        <v>154</v>
      </c>
      <c r="G24" s="68" t="s">
        <v>7</v>
      </c>
      <c r="H24" s="21" t="s">
        <v>5</v>
      </c>
      <c r="I24" s="31" t="s">
        <v>5</v>
      </c>
      <c r="J24" s="37">
        <v>974</v>
      </c>
      <c r="K24" s="34">
        <v>111</v>
      </c>
      <c r="L24" s="22">
        <v>164</v>
      </c>
      <c r="M24" s="22">
        <v>173</v>
      </c>
      <c r="N24" s="22">
        <v>177</v>
      </c>
      <c r="O24" s="22">
        <v>171</v>
      </c>
      <c r="P24" s="22">
        <v>178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41">
        <v>0</v>
      </c>
      <c r="Y24" s="46">
        <v>522</v>
      </c>
      <c r="Z24" s="47">
        <v>464</v>
      </c>
      <c r="AA24" s="92">
        <v>986</v>
      </c>
      <c r="AB24" s="54">
        <v>2</v>
      </c>
      <c r="AC24" s="23">
        <v>367</v>
      </c>
      <c r="AD24" s="23">
        <v>26</v>
      </c>
      <c r="AE24" s="23">
        <v>52</v>
      </c>
      <c r="AF24" s="23">
        <v>1</v>
      </c>
      <c r="AG24" s="23">
        <v>32</v>
      </c>
      <c r="AH24" s="47">
        <v>506</v>
      </c>
      <c r="AI24" s="57">
        <v>2.0283975659229209E-3</v>
      </c>
      <c r="AJ24" s="50">
        <v>0.372210953346856</v>
      </c>
      <c r="AK24" s="50">
        <v>2.6369168356997971E-2</v>
      </c>
      <c r="AL24" s="50">
        <v>5.2738336713995942E-2</v>
      </c>
      <c r="AM24" s="50">
        <v>1.0141987829614604E-3</v>
      </c>
      <c r="AN24" s="50">
        <v>3.2454361054766734E-2</v>
      </c>
      <c r="AO24" s="74">
        <v>0.51318458417849899</v>
      </c>
      <c r="AP24" s="78">
        <v>50</v>
      </c>
      <c r="AQ24" s="50">
        <v>5.08130081300813E-2</v>
      </c>
      <c r="AR24" s="23">
        <v>70</v>
      </c>
      <c r="AS24" s="50">
        <v>7.1868583162217656E-2</v>
      </c>
      <c r="AT24" s="21" t="s">
        <v>6</v>
      </c>
      <c r="AU24" s="67">
        <f>VLOOKUP(C24,[1]Sheet1!$B$2:$E$171,4,FALSE)</f>
        <v>86.8</v>
      </c>
      <c r="AV24" s="68" t="str">
        <f>VLOOKUP(C24,'[2]2012-13'!$D$2:$F$170,3,FALSE)</f>
        <v>Exceeds</v>
      </c>
      <c r="AW24" s="79">
        <f>VLOOKUP(C24,'[3]2012-13'!$A$4:$C$172,3,FALSE)</f>
        <v>100</v>
      </c>
      <c r="AX24" s="88" t="s">
        <v>71</v>
      </c>
      <c r="AY24" s="21" t="s">
        <v>294</v>
      </c>
      <c r="AZ24" s="21" t="s">
        <v>301</v>
      </c>
      <c r="BA24" s="21" t="s">
        <v>45</v>
      </c>
      <c r="BB24" s="21" t="s">
        <v>43</v>
      </c>
      <c r="BC24" s="79" t="s">
        <v>44</v>
      </c>
      <c r="BD24" s="46">
        <v>39</v>
      </c>
      <c r="BE24" s="61">
        <v>632</v>
      </c>
      <c r="BF24" s="61">
        <v>-55</v>
      </c>
      <c r="BG24" s="61">
        <v>632</v>
      </c>
      <c r="BH24" s="117" t="s">
        <v>302</v>
      </c>
      <c r="BI24" s="23">
        <v>974</v>
      </c>
      <c r="BJ24" s="104">
        <v>876</v>
      </c>
      <c r="BK24" s="47" t="s">
        <v>303</v>
      </c>
      <c r="BL24" s="100">
        <v>13</v>
      </c>
      <c r="BM24" s="47" t="s">
        <v>304</v>
      </c>
    </row>
    <row r="25" spans="1:65" x14ac:dyDescent="0.2">
      <c r="A25" s="88" t="s">
        <v>783</v>
      </c>
      <c r="B25" s="31" t="s">
        <v>220</v>
      </c>
      <c r="C25" s="111">
        <v>393</v>
      </c>
      <c r="D25" s="21" t="s">
        <v>784</v>
      </c>
      <c r="E25" s="68" t="s">
        <v>155</v>
      </c>
      <c r="F25" s="68" t="s">
        <v>154</v>
      </c>
      <c r="G25" s="68" t="s">
        <v>7</v>
      </c>
      <c r="H25" s="21" t="s">
        <v>5</v>
      </c>
      <c r="I25" s="31" t="s">
        <v>5</v>
      </c>
      <c r="J25" s="37">
        <v>717</v>
      </c>
      <c r="K25" s="34">
        <v>142</v>
      </c>
      <c r="L25" s="22">
        <v>114</v>
      </c>
      <c r="M25" s="22">
        <v>118</v>
      </c>
      <c r="N25" s="22">
        <v>126</v>
      </c>
      <c r="O25" s="22">
        <v>110</v>
      </c>
      <c r="P25" s="22">
        <v>107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41">
        <v>0</v>
      </c>
      <c r="Y25" s="46">
        <v>389</v>
      </c>
      <c r="Z25" s="47">
        <v>333</v>
      </c>
      <c r="AA25" s="92">
        <v>722</v>
      </c>
      <c r="AB25" s="54">
        <v>2</v>
      </c>
      <c r="AC25" s="23">
        <v>41</v>
      </c>
      <c r="AD25" s="23">
        <v>241</v>
      </c>
      <c r="AE25" s="23">
        <v>166</v>
      </c>
      <c r="AF25" s="23">
        <v>0</v>
      </c>
      <c r="AG25" s="23">
        <v>42</v>
      </c>
      <c r="AH25" s="47">
        <v>230</v>
      </c>
      <c r="AI25" s="57">
        <v>2.7700831024930748E-3</v>
      </c>
      <c r="AJ25" s="50">
        <v>5.6786703601108032E-2</v>
      </c>
      <c r="AK25" s="50">
        <v>0.33379501385041549</v>
      </c>
      <c r="AL25" s="50">
        <v>0.22991689750692521</v>
      </c>
      <c r="AM25" s="50">
        <v>0</v>
      </c>
      <c r="AN25" s="50">
        <v>5.817174515235457E-2</v>
      </c>
      <c r="AO25" s="74">
        <v>0.31855955678670361</v>
      </c>
      <c r="AP25" s="78">
        <v>396</v>
      </c>
      <c r="AQ25" s="50">
        <v>0.55153203342618384</v>
      </c>
      <c r="AR25" s="23">
        <v>141</v>
      </c>
      <c r="AS25" s="50">
        <v>0.19637883008356546</v>
      </c>
      <c r="AT25" s="21" t="s">
        <v>153</v>
      </c>
      <c r="AU25" s="67">
        <f>VLOOKUP(C25,[1]Sheet1!$B$2:$E$171,4,FALSE)</f>
        <v>51.1</v>
      </c>
      <c r="AV25" s="68" t="str">
        <f>VLOOKUP(C25,'[2]2012-13'!$D$2:$F$170,3,FALSE)</f>
        <v>Meets</v>
      </c>
      <c r="AW25" s="79">
        <f>VLOOKUP(C25,'[3]2012-13'!$A$4:$C$172,3,FALSE)</f>
        <v>100</v>
      </c>
      <c r="AX25" s="88" t="s">
        <v>25</v>
      </c>
      <c r="AY25" s="21" t="s">
        <v>24</v>
      </c>
      <c r="AZ25" s="21" t="s">
        <v>307</v>
      </c>
      <c r="BA25" s="21" t="s">
        <v>36</v>
      </c>
      <c r="BB25" s="21" t="s">
        <v>0</v>
      </c>
      <c r="BC25" s="79" t="s">
        <v>1</v>
      </c>
      <c r="BD25" s="46">
        <v>36</v>
      </c>
      <c r="BE25" s="61">
        <v>563</v>
      </c>
      <c r="BF25" s="61">
        <v>-78</v>
      </c>
      <c r="BG25" s="61">
        <v>747</v>
      </c>
      <c r="BH25" s="117" t="s">
        <v>685</v>
      </c>
      <c r="BI25" s="23">
        <v>717</v>
      </c>
      <c r="BJ25" s="104">
        <v>715</v>
      </c>
      <c r="BK25" s="47" t="s">
        <v>785</v>
      </c>
      <c r="BL25" s="100">
        <v>10</v>
      </c>
      <c r="BM25" s="47" t="s">
        <v>786</v>
      </c>
    </row>
    <row r="26" spans="1:65" ht="9.6" customHeight="1" x14ac:dyDescent="0.2">
      <c r="A26" s="88" t="s">
        <v>518</v>
      </c>
      <c r="B26" s="31" t="s">
        <v>219</v>
      </c>
      <c r="C26" s="111">
        <v>396</v>
      </c>
      <c r="D26" s="21" t="s">
        <v>519</v>
      </c>
      <c r="E26" s="68" t="s">
        <v>155</v>
      </c>
      <c r="F26" s="68" t="s">
        <v>154</v>
      </c>
      <c r="G26" s="68" t="s">
        <v>7</v>
      </c>
      <c r="H26" s="21" t="s">
        <v>165</v>
      </c>
      <c r="I26" s="31" t="s">
        <v>5</v>
      </c>
      <c r="J26" s="37">
        <v>719</v>
      </c>
      <c r="K26" s="34">
        <v>149</v>
      </c>
      <c r="L26" s="22">
        <v>132</v>
      </c>
      <c r="M26" s="22">
        <v>122</v>
      </c>
      <c r="N26" s="22">
        <v>108</v>
      </c>
      <c r="O26" s="22">
        <v>106</v>
      </c>
      <c r="P26" s="22">
        <v>102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41">
        <v>0</v>
      </c>
      <c r="Y26" s="46">
        <v>351</v>
      </c>
      <c r="Z26" s="47">
        <v>373</v>
      </c>
      <c r="AA26" s="92">
        <v>724</v>
      </c>
      <c r="AB26" s="54">
        <v>0</v>
      </c>
      <c r="AC26" s="23">
        <v>14</v>
      </c>
      <c r="AD26" s="23">
        <v>110</v>
      </c>
      <c r="AE26" s="23">
        <v>183</v>
      </c>
      <c r="AF26" s="23">
        <v>1</v>
      </c>
      <c r="AG26" s="23">
        <v>33</v>
      </c>
      <c r="AH26" s="47">
        <v>383</v>
      </c>
      <c r="AI26" s="57">
        <v>0</v>
      </c>
      <c r="AJ26" s="50">
        <v>1.9337016574585635E-2</v>
      </c>
      <c r="AK26" s="50">
        <v>0.15193370165745856</v>
      </c>
      <c r="AL26" s="50">
        <v>0.25276243093922651</v>
      </c>
      <c r="AM26" s="50">
        <v>1.3812154696132596E-3</v>
      </c>
      <c r="AN26" s="50">
        <v>4.5580110497237571E-2</v>
      </c>
      <c r="AO26" s="74">
        <v>0.52900552486187846</v>
      </c>
      <c r="AP26" s="78">
        <v>253</v>
      </c>
      <c r="AQ26" s="50">
        <v>0.34993084370677729</v>
      </c>
      <c r="AR26" s="23">
        <v>112</v>
      </c>
      <c r="AS26" s="50">
        <v>0.15598885793871867</v>
      </c>
      <c r="AT26" s="21" t="s">
        <v>153</v>
      </c>
      <c r="AU26" s="67">
        <f>VLOOKUP(C26,[1]Sheet1!$B$2:$E$171,4,FALSE)</f>
        <v>44.4</v>
      </c>
      <c r="AV26" s="68" t="str">
        <f>VLOOKUP(C26,'[2]2012-13'!$D$2:$F$170,3,FALSE)</f>
        <v xml:space="preserve">Does Not Meet </v>
      </c>
      <c r="AW26" s="79">
        <f>VLOOKUP(C26,'[3]2012-13'!$A$4:$C$172,3,FALSE)</f>
        <v>92</v>
      </c>
      <c r="AX26" s="88" t="s">
        <v>12</v>
      </c>
      <c r="AY26" s="21" t="s">
        <v>11</v>
      </c>
      <c r="AZ26" s="21" t="s">
        <v>349</v>
      </c>
      <c r="BA26" s="21" t="s">
        <v>10</v>
      </c>
      <c r="BB26" s="21" t="s">
        <v>0</v>
      </c>
      <c r="BC26" s="79" t="s">
        <v>1</v>
      </c>
      <c r="BD26" s="46">
        <v>32</v>
      </c>
      <c r="BE26" s="61">
        <v>400</v>
      </c>
      <c r="BF26" s="61">
        <v>0</v>
      </c>
      <c r="BG26" s="61">
        <v>630</v>
      </c>
      <c r="BH26" s="117" t="s">
        <v>520</v>
      </c>
      <c r="BI26" s="23">
        <v>719</v>
      </c>
      <c r="BJ26" s="104">
        <v>630</v>
      </c>
      <c r="BK26" s="47" t="s">
        <v>520</v>
      </c>
      <c r="BL26" s="100">
        <v>10</v>
      </c>
      <c r="BM26" s="47" t="s">
        <v>499</v>
      </c>
    </row>
    <row r="27" spans="1:65" x14ac:dyDescent="0.2">
      <c r="A27" s="88" t="s">
        <v>605</v>
      </c>
      <c r="B27" s="31" t="s">
        <v>130</v>
      </c>
      <c r="C27" s="111">
        <v>398</v>
      </c>
      <c r="D27" s="21" t="s">
        <v>606</v>
      </c>
      <c r="E27" s="68" t="s">
        <v>155</v>
      </c>
      <c r="F27" s="68" t="s">
        <v>154</v>
      </c>
      <c r="G27" s="68" t="s">
        <v>112</v>
      </c>
      <c r="H27" s="21" t="s">
        <v>5</v>
      </c>
      <c r="I27" s="31" t="s">
        <v>5</v>
      </c>
      <c r="J27" s="37">
        <v>957</v>
      </c>
      <c r="K27" s="34">
        <v>173</v>
      </c>
      <c r="L27" s="22">
        <v>153</v>
      </c>
      <c r="M27" s="22">
        <v>164</v>
      </c>
      <c r="N27" s="22">
        <v>159</v>
      </c>
      <c r="O27" s="22">
        <v>151</v>
      </c>
      <c r="P27" s="22">
        <v>157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41">
        <v>0</v>
      </c>
      <c r="Y27" s="46">
        <v>506</v>
      </c>
      <c r="Z27" s="47">
        <v>462</v>
      </c>
      <c r="AA27" s="92">
        <v>968</v>
      </c>
      <c r="AB27" s="54">
        <v>8</v>
      </c>
      <c r="AC27" s="23">
        <v>37</v>
      </c>
      <c r="AD27" s="23">
        <v>194</v>
      </c>
      <c r="AE27" s="23">
        <v>161</v>
      </c>
      <c r="AF27" s="23">
        <v>0</v>
      </c>
      <c r="AG27" s="23">
        <v>39</v>
      </c>
      <c r="AH27" s="47">
        <v>529</v>
      </c>
      <c r="AI27" s="57">
        <v>8.2644628099173556E-3</v>
      </c>
      <c r="AJ27" s="50">
        <v>3.8223140495867766E-2</v>
      </c>
      <c r="AK27" s="50">
        <v>0.20041322314049587</v>
      </c>
      <c r="AL27" s="50">
        <v>0.16632231404958678</v>
      </c>
      <c r="AM27" s="50">
        <v>0</v>
      </c>
      <c r="AN27" s="50">
        <v>4.0289256198347105E-2</v>
      </c>
      <c r="AO27" s="74">
        <v>0.54648760330578516</v>
      </c>
      <c r="AP27" s="78">
        <v>350</v>
      </c>
      <c r="AQ27" s="50">
        <v>0.35787321063394684</v>
      </c>
      <c r="AR27" s="23">
        <v>107</v>
      </c>
      <c r="AS27" s="50">
        <v>0.11053719008264463</v>
      </c>
      <c r="AT27" s="21" t="s">
        <v>153</v>
      </c>
      <c r="AU27" s="67">
        <f>VLOOKUP(C27,[1]Sheet1!$B$2:$E$171,4,FALSE)</f>
        <v>53.6</v>
      </c>
      <c r="AV27" s="68" t="str">
        <f>VLOOKUP(C27,'[2]2012-13'!$D$2:$F$170,3,FALSE)</f>
        <v>Exceeds</v>
      </c>
      <c r="AW27" s="79">
        <f>VLOOKUP(C27,'[3]2012-13'!$A$4:$C$172,3,FALSE)</f>
        <v>100</v>
      </c>
      <c r="AX27" s="88" t="s">
        <v>20</v>
      </c>
      <c r="AY27" s="21" t="s">
        <v>19</v>
      </c>
      <c r="AZ27" s="21" t="s">
        <v>430</v>
      </c>
      <c r="BA27" s="21" t="s">
        <v>2</v>
      </c>
      <c r="BB27" s="21" t="s">
        <v>0</v>
      </c>
      <c r="BC27" s="79" t="s">
        <v>1</v>
      </c>
      <c r="BD27" s="46">
        <v>35</v>
      </c>
      <c r="BE27" s="61">
        <v>659</v>
      </c>
      <c r="BF27" s="61">
        <v>-147</v>
      </c>
      <c r="BG27" s="61">
        <v>935</v>
      </c>
      <c r="BH27" s="117" t="s">
        <v>607</v>
      </c>
      <c r="BI27" s="23">
        <v>957</v>
      </c>
      <c r="BJ27" s="104">
        <v>926</v>
      </c>
      <c r="BK27" s="47" t="s">
        <v>608</v>
      </c>
      <c r="BL27" s="100">
        <v>18</v>
      </c>
      <c r="BM27" s="47" t="s">
        <v>609</v>
      </c>
    </row>
    <row r="28" spans="1:65" ht="10.199999999999999" customHeight="1" x14ac:dyDescent="0.2">
      <c r="A28" s="88" t="s">
        <v>982</v>
      </c>
      <c r="B28" s="31" t="s">
        <v>218</v>
      </c>
      <c r="C28" s="111">
        <v>403</v>
      </c>
      <c r="D28" s="21" t="s">
        <v>983</v>
      </c>
      <c r="E28" s="68" t="s">
        <v>155</v>
      </c>
      <c r="F28" s="68" t="s">
        <v>154</v>
      </c>
      <c r="G28" s="68" t="s">
        <v>7</v>
      </c>
      <c r="H28" s="21" t="s">
        <v>5</v>
      </c>
      <c r="I28" s="31" t="s">
        <v>5</v>
      </c>
      <c r="J28" s="37">
        <v>586</v>
      </c>
      <c r="K28" s="34">
        <v>88</v>
      </c>
      <c r="L28" s="22">
        <v>120</v>
      </c>
      <c r="M28" s="22">
        <v>94</v>
      </c>
      <c r="N28" s="22">
        <v>99</v>
      </c>
      <c r="O28" s="22">
        <v>86</v>
      </c>
      <c r="P28" s="22">
        <v>99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41">
        <v>0</v>
      </c>
      <c r="Y28" s="46">
        <v>295</v>
      </c>
      <c r="Z28" s="47">
        <v>296</v>
      </c>
      <c r="AA28" s="92">
        <v>591</v>
      </c>
      <c r="AB28" s="54">
        <v>9</v>
      </c>
      <c r="AC28" s="23">
        <v>6</v>
      </c>
      <c r="AD28" s="23">
        <v>336</v>
      </c>
      <c r="AE28" s="23">
        <v>170</v>
      </c>
      <c r="AF28" s="23">
        <v>3</v>
      </c>
      <c r="AG28" s="23">
        <v>10</v>
      </c>
      <c r="AH28" s="47">
        <v>57</v>
      </c>
      <c r="AI28" s="57">
        <v>1.5228426395939087E-2</v>
      </c>
      <c r="AJ28" s="50">
        <v>1.015228426395939E-2</v>
      </c>
      <c r="AK28" s="50">
        <v>0.56852791878172593</v>
      </c>
      <c r="AL28" s="50">
        <v>0.28764805414551609</v>
      </c>
      <c r="AM28" s="50">
        <v>5.076142131979695E-3</v>
      </c>
      <c r="AN28" s="50">
        <v>1.6920473773265651E-2</v>
      </c>
      <c r="AO28" s="74">
        <v>9.6446700507614211E-2</v>
      </c>
      <c r="AP28" s="78">
        <v>443</v>
      </c>
      <c r="AQ28" s="50">
        <v>0.75597269624573382</v>
      </c>
      <c r="AR28" s="23">
        <v>116</v>
      </c>
      <c r="AS28" s="50">
        <v>0.19727891156462585</v>
      </c>
      <c r="AT28" s="21" t="s">
        <v>153</v>
      </c>
      <c r="AU28" s="67">
        <f>VLOOKUP(C28,[1]Sheet1!$B$2:$E$171,4,FALSE)</f>
        <v>33.9</v>
      </c>
      <c r="AV28" s="68" t="str">
        <f>VLOOKUP(C28,'[2]2012-13'!$D$2:$F$170,3,FALSE)</f>
        <v>Meets</v>
      </c>
      <c r="AW28" s="79">
        <f>VLOOKUP(C28,'[3]2012-13'!$A$4:$C$172,3,FALSE)</f>
        <v>81.5</v>
      </c>
      <c r="AX28" s="88" t="s">
        <v>76</v>
      </c>
      <c r="AY28" s="21" t="s">
        <v>325</v>
      </c>
      <c r="AZ28" s="21" t="s">
        <v>326</v>
      </c>
      <c r="BA28" s="21" t="s">
        <v>64</v>
      </c>
      <c r="BB28" s="21" t="s">
        <v>74</v>
      </c>
      <c r="BC28" s="79" t="s">
        <v>75</v>
      </c>
      <c r="BD28" s="46">
        <v>46</v>
      </c>
      <c r="BE28" s="61">
        <v>685</v>
      </c>
      <c r="BF28" s="61">
        <v>-55</v>
      </c>
      <c r="BG28" s="61">
        <v>777</v>
      </c>
      <c r="BH28" s="117" t="s">
        <v>984</v>
      </c>
      <c r="BI28" s="23">
        <v>586</v>
      </c>
      <c r="BJ28" s="104">
        <v>630</v>
      </c>
      <c r="BK28" s="47" t="s">
        <v>863</v>
      </c>
      <c r="BL28" s="100">
        <v>0</v>
      </c>
      <c r="BM28" s="47" t="s">
        <v>340</v>
      </c>
    </row>
    <row r="29" spans="1:65" ht="20.399999999999999" x14ac:dyDescent="0.2">
      <c r="A29" s="88" t="s">
        <v>505</v>
      </c>
      <c r="B29" s="31" t="s">
        <v>217</v>
      </c>
      <c r="C29" s="111">
        <v>414</v>
      </c>
      <c r="D29" s="21" t="s">
        <v>506</v>
      </c>
      <c r="E29" s="68" t="s">
        <v>155</v>
      </c>
      <c r="F29" s="68" t="s">
        <v>154</v>
      </c>
      <c r="G29" s="68" t="s">
        <v>7</v>
      </c>
      <c r="H29" s="21" t="s">
        <v>287</v>
      </c>
      <c r="I29" s="31" t="s">
        <v>507</v>
      </c>
      <c r="J29" s="37">
        <v>832</v>
      </c>
      <c r="K29" s="34">
        <v>138</v>
      </c>
      <c r="L29" s="22">
        <v>150</v>
      </c>
      <c r="M29" s="22">
        <v>145</v>
      </c>
      <c r="N29" s="22">
        <v>133</v>
      </c>
      <c r="O29" s="22">
        <v>136</v>
      </c>
      <c r="P29" s="22">
        <v>130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41">
        <v>0</v>
      </c>
      <c r="Y29" s="46">
        <v>405</v>
      </c>
      <c r="Z29" s="47">
        <v>418</v>
      </c>
      <c r="AA29" s="92">
        <v>823</v>
      </c>
      <c r="AB29" s="54">
        <v>2</v>
      </c>
      <c r="AC29" s="23">
        <v>97</v>
      </c>
      <c r="AD29" s="23">
        <v>119</v>
      </c>
      <c r="AE29" s="23">
        <v>149</v>
      </c>
      <c r="AF29" s="23">
        <v>0</v>
      </c>
      <c r="AG29" s="23">
        <v>41</v>
      </c>
      <c r="AH29" s="47">
        <v>415</v>
      </c>
      <c r="AI29" s="57">
        <v>2.4301336573511541E-3</v>
      </c>
      <c r="AJ29" s="50">
        <v>0.11786148238153099</v>
      </c>
      <c r="AK29" s="50">
        <v>0.14459295261239369</v>
      </c>
      <c r="AL29" s="50">
        <v>0.181044957472661</v>
      </c>
      <c r="AM29" s="50">
        <v>0</v>
      </c>
      <c r="AN29" s="50">
        <v>4.9817739975698661E-2</v>
      </c>
      <c r="AO29" s="74">
        <v>0.50425273390036451</v>
      </c>
      <c r="AP29" s="78">
        <v>212</v>
      </c>
      <c r="AQ29" s="50">
        <v>0.25634824667472794</v>
      </c>
      <c r="AR29" s="23">
        <v>88</v>
      </c>
      <c r="AS29" s="50">
        <v>0.10576923076923077</v>
      </c>
      <c r="AT29" s="21" t="s">
        <v>6</v>
      </c>
      <c r="AU29" s="67">
        <f>VLOOKUP(C29,[1]Sheet1!$B$2:$E$171,4,FALSE)</f>
        <v>65.2</v>
      </c>
      <c r="AV29" s="68" t="str">
        <f>VLOOKUP(C29,'[2]2012-13'!$D$2:$F$170,3,FALSE)</f>
        <v>Exceeds</v>
      </c>
      <c r="AW29" s="79">
        <f>VLOOKUP(C29,'[3]2012-13'!$A$4:$C$172,3,FALSE)</f>
        <v>100</v>
      </c>
      <c r="AX29" s="88" t="s">
        <v>71</v>
      </c>
      <c r="AY29" s="21" t="s">
        <v>294</v>
      </c>
      <c r="AZ29" s="21" t="s">
        <v>301</v>
      </c>
      <c r="BA29" s="21" t="s">
        <v>45</v>
      </c>
      <c r="BB29" s="21" t="s">
        <v>43</v>
      </c>
      <c r="BC29" s="79" t="s">
        <v>44</v>
      </c>
      <c r="BD29" s="46">
        <v>37</v>
      </c>
      <c r="BE29" s="61">
        <v>543</v>
      </c>
      <c r="BF29" s="61">
        <v>-54</v>
      </c>
      <c r="BG29" s="61">
        <v>681</v>
      </c>
      <c r="BH29" s="117" t="s">
        <v>508</v>
      </c>
      <c r="BI29" s="23">
        <v>832</v>
      </c>
      <c r="BJ29" s="104">
        <v>788</v>
      </c>
      <c r="BK29" s="47" t="s">
        <v>509</v>
      </c>
      <c r="BL29" s="100">
        <v>13</v>
      </c>
      <c r="BM29" s="47" t="s">
        <v>373</v>
      </c>
    </row>
    <row r="30" spans="1:65" ht="20.399999999999999" x14ac:dyDescent="0.2">
      <c r="A30" s="88" t="s">
        <v>638</v>
      </c>
      <c r="B30" s="31" t="s">
        <v>93</v>
      </c>
      <c r="C30" s="111">
        <v>417</v>
      </c>
      <c r="D30" s="21" t="s">
        <v>639</v>
      </c>
      <c r="E30" s="68" t="s">
        <v>155</v>
      </c>
      <c r="F30" s="68" t="s">
        <v>154</v>
      </c>
      <c r="G30" s="68" t="s">
        <v>7</v>
      </c>
      <c r="H30" s="21" t="s">
        <v>5</v>
      </c>
      <c r="I30" s="31" t="s">
        <v>5</v>
      </c>
      <c r="J30" s="37">
        <v>712</v>
      </c>
      <c r="K30" s="34">
        <v>121</v>
      </c>
      <c r="L30" s="22">
        <v>111</v>
      </c>
      <c r="M30" s="22">
        <v>125</v>
      </c>
      <c r="N30" s="22">
        <v>110</v>
      </c>
      <c r="O30" s="22">
        <v>121</v>
      </c>
      <c r="P30" s="22">
        <v>124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41">
        <v>0</v>
      </c>
      <c r="Y30" s="46">
        <v>357</v>
      </c>
      <c r="Z30" s="47">
        <v>366</v>
      </c>
      <c r="AA30" s="92">
        <v>723</v>
      </c>
      <c r="AB30" s="54">
        <v>2</v>
      </c>
      <c r="AC30" s="23">
        <v>34</v>
      </c>
      <c r="AD30" s="23">
        <v>162</v>
      </c>
      <c r="AE30" s="23">
        <v>118</v>
      </c>
      <c r="AF30" s="23">
        <v>0</v>
      </c>
      <c r="AG30" s="23">
        <v>26</v>
      </c>
      <c r="AH30" s="47">
        <v>381</v>
      </c>
      <c r="AI30" s="57">
        <v>2.7662517289073307E-3</v>
      </c>
      <c r="AJ30" s="50">
        <v>4.7026279391424619E-2</v>
      </c>
      <c r="AK30" s="50">
        <v>0.22406639004149378</v>
      </c>
      <c r="AL30" s="50">
        <v>0.16320885200553251</v>
      </c>
      <c r="AM30" s="50">
        <v>0</v>
      </c>
      <c r="AN30" s="50">
        <v>3.5961272475795295E-2</v>
      </c>
      <c r="AO30" s="74">
        <v>0.52697095435684649</v>
      </c>
      <c r="AP30" s="78">
        <v>234</v>
      </c>
      <c r="AQ30" s="50">
        <v>0.32320441988950277</v>
      </c>
      <c r="AR30" s="23">
        <v>57</v>
      </c>
      <c r="AS30" s="50">
        <v>8.0281690140845074E-2</v>
      </c>
      <c r="AT30" s="21" t="s">
        <v>153</v>
      </c>
      <c r="AU30" s="67">
        <f>VLOOKUP(C30,[1]Sheet1!$B$2:$E$171,4,FALSE)</f>
        <v>52.9</v>
      </c>
      <c r="AV30" s="68" t="str">
        <f>VLOOKUP(C30,'[2]2012-13'!$D$2:$F$170,3,FALSE)</f>
        <v>Exceeds</v>
      </c>
      <c r="AW30" s="79">
        <f>VLOOKUP(C30,'[3]2012-13'!$A$4:$C$172,3,FALSE)</f>
        <v>100</v>
      </c>
      <c r="AX30" s="88" t="s">
        <v>20</v>
      </c>
      <c r="AY30" s="21" t="s">
        <v>19</v>
      </c>
      <c r="AZ30" s="21" t="s">
        <v>430</v>
      </c>
      <c r="BA30" s="21" t="s">
        <v>2</v>
      </c>
      <c r="BB30" s="21" t="s">
        <v>0</v>
      </c>
      <c r="BC30" s="79" t="s">
        <v>1</v>
      </c>
      <c r="BD30" s="46">
        <v>40</v>
      </c>
      <c r="BE30" s="61">
        <v>655</v>
      </c>
      <c r="BF30" s="61">
        <v>14</v>
      </c>
      <c r="BG30" s="61">
        <v>655</v>
      </c>
      <c r="BH30" s="117" t="s">
        <v>468</v>
      </c>
      <c r="BI30" s="23">
        <v>712</v>
      </c>
      <c r="BJ30" s="104">
        <v>669</v>
      </c>
      <c r="BK30" s="47" t="s">
        <v>468</v>
      </c>
      <c r="BL30" s="100">
        <v>0</v>
      </c>
      <c r="BM30" s="47" t="s">
        <v>340</v>
      </c>
    </row>
    <row r="31" spans="1:65" ht="20.399999999999999" x14ac:dyDescent="0.2">
      <c r="A31" s="88" t="s">
        <v>869</v>
      </c>
      <c r="B31" s="31" t="s">
        <v>216</v>
      </c>
      <c r="C31" s="111">
        <v>413</v>
      </c>
      <c r="D31" s="21" t="s">
        <v>870</v>
      </c>
      <c r="E31" s="68" t="s">
        <v>155</v>
      </c>
      <c r="F31" s="68" t="s">
        <v>154</v>
      </c>
      <c r="G31" s="68" t="s">
        <v>7</v>
      </c>
      <c r="H31" s="21" t="s">
        <v>5</v>
      </c>
      <c r="I31" s="31" t="s">
        <v>648</v>
      </c>
      <c r="J31" s="37">
        <v>697</v>
      </c>
      <c r="K31" s="34">
        <v>126</v>
      </c>
      <c r="L31" s="22">
        <v>121</v>
      </c>
      <c r="M31" s="22">
        <v>112</v>
      </c>
      <c r="N31" s="22">
        <v>113</v>
      </c>
      <c r="O31" s="22">
        <v>110</v>
      </c>
      <c r="P31" s="22">
        <v>115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41">
        <v>0</v>
      </c>
      <c r="Y31" s="46">
        <v>353</v>
      </c>
      <c r="Z31" s="47">
        <v>344</v>
      </c>
      <c r="AA31" s="92">
        <v>697</v>
      </c>
      <c r="AB31" s="54">
        <v>4</v>
      </c>
      <c r="AC31" s="23">
        <v>13</v>
      </c>
      <c r="AD31" s="23">
        <v>268</v>
      </c>
      <c r="AE31" s="23">
        <v>223</v>
      </c>
      <c r="AF31" s="23">
        <v>0</v>
      </c>
      <c r="AG31" s="23">
        <v>23</v>
      </c>
      <c r="AH31" s="47">
        <v>166</v>
      </c>
      <c r="AI31" s="57">
        <v>5.7388809182209472E-3</v>
      </c>
      <c r="AJ31" s="50">
        <v>1.8651362984218076E-2</v>
      </c>
      <c r="AK31" s="50">
        <v>0.38450502152080346</v>
      </c>
      <c r="AL31" s="50">
        <v>0.31994261119081779</v>
      </c>
      <c r="AM31" s="50">
        <v>0</v>
      </c>
      <c r="AN31" s="50">
        <v>3.2998565279770443E-2</v>
      </c>
      <c r="AO31" s="74">
        <v>0.23816355810616929</v>
      </c>
      <c r="AP31" s="78">
        <v>395</v>
      </c>
      <c r="AQ31" s="50">
        <v>0.56752873563218387</v>
      </c>
      <c r="AR31" s="23">
        <v>130</v>
      </c>
      <c r="AS31" s="50">
        <v>0.18705035971223022</v>
      </c>
      <c r="AT31" s="21" t="s">
        <v>153</v>
      </c>
      <c r="AU31" s="67">
        <f>VLOOKUP(C31,[1]Sheet1!$B$2:$E$171,4,FALSE)</f>
        <v>44.9</v>
      </c>
      <c r="AV31" s="68" t="str">
        <f>VLOOKUP(C31,'[2]2012-13'!$D$2:$F$170,3,FALSE)</f>
        <v>Exceeds</v>
      </c>
      <c r="AW31" s="79">
        <f>VLOOKUP(C31,'[3]2012-13'!$A$4:$C$172,3,FALSE)</f>
        <v>96.6</v>
      </c>
      <c r="AX31" s="88" t="s">
        <v>31</v>
      </c>
      <c r="AY31" s="21" t="s">
        <v>30</v>
      </c>
      <c r="AZ31" s="21" t="s">
        <v>297</v>
      </c>
      <c r="BA31" s="21" t="s">
        <v>298</v>
      </c>
      <c r="BB31" s="21" t="s">
        <v>57</v>
      </c>
      <c r="BC31" s="79" t="s">
        <v>58</v>
      </c>
      <c r="BD31" s="46">
        <v>40</v>
      </c>
      <c r="BE31" s="61">
        <v>655</v>
      </c>
      <c r="BF31" s="61">
        <v>-135</v>
      </c>
      <c r="BG31" s="61">
        <v>770</v>
      </c>
      <c r="BH31" s="117" t="s">
        <v>721</v>
      </c>
      <c r="BI31" s="23">
        <v>697</v>
      </c>
      <c r="BJ31" s="104">
        <v>658</v>
      </c>
      <c r="BK31" s="47" t="s">
        <v>871</v>
      </c>
      <c r="BL31" s="100">
        <v>6</v>
      </c>
      <c r="BM31" s="47" t="s">
        <v>872</v>
      </c>
    </row>
    <row r="32" spans="1:65" ht="10.8" customHeight="1" x14ac:dyDescent="0.2">
      <c r="A32" s="88" t="s">
        <v>952</v>
      </c>
      <c r="B32" s="31" t="s">
        <v>215</v>
      </c>
      <c r="C32" s="111">
        <v>415</v>
      </c>
      <c r="D32" s="21" t="s">
        <v>953</v>
      </c>
      <c r="E32" s="68" t="s">
        <v>155</v>
      </c>
      <c r="F32" s="68" t="s">
        <v>154</v>
      </c>
      <c r="G32" s="68" t="s">
        <v>7</v>
      </c>
      <c r="H32" s="21" t="s">
        <v>287</v>
      </c>
      <c r="I32" s="31" t="s">
        <v>5</v>
      </c>
      <c r="J32" s="37">
        <v>753</v>
      </c>
      <c r="K32" s="34">
        <v>111</v>
      </c>
      <c r="L32" s="22">
        <v>140</v>
      </c>
      <c r="M32" s="22">
        <v>127</v>
      </c>
      <c r="N32" s="22">
        <v>126</v>
      </c>
      <c r="O32" s="22">
        <v>118</v>
      </c>
      <c r="P32" s="22">
        <v>131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41">
        <v>0</v>
      </c>
      <c r="Y32" s="46">
        <v>421</v>
      </c>
      <c r="Z32" s="47">
        <v>334</v>
      </c>
      <c r="AA32" s="92">
        <v>755</v>
      </c>
      <c r="AB32" s="54">
        <v>7</v>
      </c>
      <c r="AC32" s="23">
        <v>46</v>
      </c>
      <c r="AD32" s="23">
        <v>361</v>
      </c>
      <c r="AE32" s="23">
        <v>265</v>
      </c>
      <c r="AF32" s="23">
        <v>1</v>
      </c>
      <c r="AG32" s="23">
        <v>17</v>
      </c>
      <c r="AH32" s="47">
        <v>58</v>
      </c>
      <c r="AI32" s="57">
        <v>9.2715231788079479E-3</v>
      </c>
      <c r="AJ32" s="50">
        <v>6.0927152317880796E-2</v>
      </c>
      <c r="AK32" s="50">
        <v>0.4781456953642384</v>
      </c>
      <c r="AL32" s="50">
        <v>0.35099337748344372</v>
      </c>
      <c r="AM32" s="50">
        <v>1.3245033112582781E-3</v>
      </c>
      <c r="AN32" s="50">
        <v>2.2516556291390728E-2</v>
      </c>
      <c r="AO32" s="74">
        <v>7.6821192052980131E-2</v>
      </c>
      <c r="AP32" s="78">
        <v>587</v>
      </c>
      <c r="AQ32" s="50">
        <v>0.78058510638297873</v>
      </c>
      <c r="AR32" s="23">
        <v>198</v>
      </c>
      <c r="AS32" s="50">
        <v>0.26190476190476192</v>
      </c>
      <c r="AT32" s="21" t="s">
        <v>153</v>
      </c>
      <c r="AU32" s="67">
        <f>VLOOKUP(C32,[1]Sheet1!$B$2:$E$171,4,FALSE)</f>
        <v>28.6</v>
      </c>
      <c r="AV32" s="68" t="str">
        <f>VLOOKUP(C32,'[2]2012-13'!$D$2:$F$170,3,FALSE)</f>
        <v xml:space="preserve">Does Not Meet </v>
      </c>
      <c r="AW32" s="79">
        <f>VLOOKUP(C32,'[3]2012-13'!$A$4:$C$172,3,FALSE)</f>
        <v>86.2</v>
      </c>
      <c r="AX32" s="88" t="s">
        <v>20</v>
      </c>
      <c r="AY32" s="21" t="s">
        <v>19</v>
      </c>
      <c r="AZ32" s="21" t="s">
        <v>430</v>
      </c>
      <c r="BA32" s="21" t="s">
        <v>2</v>
      </c>
      <c r="BB32" s="21" t="s">
        <v>0</v>
      </c>
      <c r="BC32" s="79" t="s">
        <v>1</v>
      </c>
      <c r="BD32" s="46">
        <v>35</v>
      </c>
      <c r="BE32" s="61">
        <v>497</v>
      </c>
      <c r="BF32" s="61">
        <v>-180</v>
      </c>
      <c r="BG32" s="61">
        <v>658</v>
      </c>
      <c r="BH32" s="117" t="s">
        <v>954</v>
      </c>
      <c r="BI32" s="23">
        <v>753</v>
      </c>
      <c r="BJ32" s="104">
        <v>754</v>
      </c>
      <c r="BK32" s="47" t="s">
        <v>670</v>
      </c>
      <c r="BL32" s="100">
        <v>19</v>
      </c>
      <c r="BM32" s="47" t="s">
        <v>955</v>
      </c>
    </row>
    <row r="33" spans="1:65" x14ac:dyDescent="0.2">
      <c r="A33" s="88" t="s">
        <v>702</v>
      </c>
      <c r="B33" s="31" t="s">
        <v>214</v>
      </c>
      <c r="C33" s="111">
        <v>416</v>
      </c>
      <c r="D33" s="21" t="s">
        <v>703</v>
      </c>
      <c r="E33" s="68" t="s">
        <v>155</v>
      </c>
      <c r="F33" s="68" t="s">
        <v>154</v>
      </c>
      <c r="G33" s="68" t="s">
        <v>7</v>
      </c>
      <c r="H33" s="21" t="s">
        <v>128</v>
      </c>
      <c r="I33" s="31" t="s">
        <v>5</v>
      </c>
      <c r="J33" s="37">
        <v>558</v>
      </c>
      <c r="K33" s="34">
        <v>73</v>
      </c>
      <c r="L33" s="22">
        <v>92</v>
      </c>
      <c r="M33" s="22">
        <v>91</v>
      </c>
      <c r="N33" s="22">
        <v>97</v>
      </c>
      <c r="O33" s="22">
        <v>96</v>
      </c>
      <c r="P33" s="22">
        <v>109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41">
        <v>0</v>
      </c>
      <c r="Y33" s="46">
        <v>302</v>
      </c>
      <c r="Z33" s="47">
        <v>255</v>
      </c>
      <c r="AA33" s="92">
        <v>557</v>
      </c>
      <c r="AB33" s="54">
        <v>10</v>
      </c>
      <c r="AC33" s="23">
        <v>226</v>
      </c>
      <c r="AD33" s="23">
        <v>153</v>
      </c>
      <c r="AE33" s="23">
        <v>101</v>
      </c>
      <c r="AF33" s="23">
        <v>2</v>
      </c>
      <c r="AG33" s="23">
        <v>6</v>
      </c>
      <c r="AH33" s="47">
        <v>59</v>
      </c>
      <c r="AI33" s="57">
        <v>1.7953321364452424E-2</v>
      </c>
      <c r="AJ33" s="50">
        <v>0.40574506283662476</v>
      </c>
      <c r="AK33" s="50">
        <v>0.27468581687612209</v>
      </c>
      <c r="AL33" s="50">
        <v>0.18132854578096949</v>
      </c>
      <c r="AM33" s="50">
        <v>3.5906642728904849E-3</v>
      </c>
      <c r="AN33" s="50">
        <v>1.0771992818671455E-2</v>
      </c>
      <c r="AO33" s="74">
        <v>0.1059245960502693</v>
      </c>
      <c r="AP33" s="78">
        <v>221</v>
      </c>
      <c r="AQ33" s="50">
        <v>0.39605734767025091</v>
      </c>
      <c r="AR33" s="23">
        <v>86</v>
      </c>
      <c r="AS33" s="50">
        <v>0.15384615384615385</v>
      </c>
      <c r="AT33" s="21" t="s">
        <v>153</v>
      </c>
      <c r="AU33" s="67">
        <f>VLOOKUP(C33,[1]Sheet1!$B$2:$E$171,4,FALSE)</f>
        <v>59.6</v>
      </c>
      <c r="AV33" s="68" t="str">
        <f>VLOOKUP(C33,'[2]2012-13'!$D$2:$F$170,3,FALSE)</f>
        <v>Exceeds</v>
      </c>
      <c r="AW33" s="79">
        <f>VLOOKUP(C33,'[3]2012-13'!$A$4:$C$172,3,FALSE)</f>
        <v>89.7</v>
      </c>
      <c r="AX33" s="88" t="s">
        <v>4</v>
      </c>
      <c r="AY33" s="21" t="s">
        <v>3</v>
      </c>
      <c r="AZ33" s="21" t="s">
        <v>307</v>
      </c>
      <c r="BA33" s="21" t="s">
        <v>36</v>
      </c>
      <c r="BB33" s="21" t="s">
        <v>0</v>
      </c>
      <c r="BC33" s="79" t="s">
        <v>1</v>
      </c>
      <c r="BD33" s="46">
        <v>31</v>
      </c>
      <c r="BE33" s="61">
        <v>389</v>
      </c>
      <c r="BF33" s="61">
        <v>-32</v>
      </c>
      <c r="BG33" s="61">
        <v>504</v>
      </c>
      <c r="BH33" s="117" t="s">
        <v>704</v>
      </c>
      <c r="BI33" s="23">
        <v>558</v>
      </c>
      <c r="BJ33" s="104">
        <v>541</v>
      </c>
      <c r="BK33" s="47" t="s">
        <v>412</v>
      </c>
      <c r="BL33" s="100">
        <v>8</v>
      </c>
      <c r="BM33" s="47" t="s">
        <v>705</v>
      </c>
    </row>
    <row r="34" spans="1:65" ht="20.399999999999999" x14ac:dyDescent="0.2">
      <c r="A34" s="88" t="s">
        <v>585</v>
      </c>
      <c r="B34" s="31" t="s">
        <v>213</v>
      </c>
      <c r="C34" s="111">
        <v>420</v>
      </c>
      <c r="D34" s="21" t="s">
        <v>586</v>
      </c>
      <c r="E34" s="68" t="s">
        <v>155</v>
      </c>
      <c r="F34" s="68" t="s">
        <v>154</v>
      </c>
      <c r="G34" s="68" t="s">
        <v>7</v>
      </c>
      <c r="H34" s="21" t="s">
        <v>5</v>
      </c>
      <c r="I34" s="31" t="s">
        <v>5</v>
      </c>
      <c r="J34" s="37">
        <v>726</v>
      </c>
      <c r="K34" s="34">
        <v>115</v>
      </c>
      <c r="L34" s="22">
        <v>127</v>
      </c>
      <c r="M34" s="22">
        <v>122</v>
      </c>
      <c r="N34" s="22">
        <v>116</v>
      </c>
      <c r="O34" s="22">
        <v>120</v>
      </c>
      <c r="P34" s="22">
        <v>126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41">
        <v>0</v>
      </c>
      <c r="Y34" s="46">
        <v>366</v>
      </c>
      <c r="Z34" s="47">
        <v>355</v>
      </c>
      <c r="AA34" s="92">
        <v>721</v>
      </c>
      <c r="AB34" s="54">
        <v>3</v>
      </c>
      <c r="AC34" s="23">
        <v>10</v>
      </c>
      <c r="AD34" s="23">
        <v>136</v>
      </c>
      <c r="AE34" s="23">
        <v>133</v>
      </c>
      <c r="AF34" s="23">
        <v>0</v>
      </c>
      <c r="AG34" s="23">
        <v>34</v>
      </c>
      <c r="AH34" s="47">
        <v>405</v>
      </c>
      <c r="AI34" s="57">
        <v>4.160887656033287E-3</v>
      </c>
      <c r="AJ34" s="50">
        <v>1.3869625520110958E-2</v>
      </c>
      <c r="AK34" s="50">
        <v>0.18862690707350901</v>
      </c>
      <c r="AL34" s="50">
        <v>0.18446601941747573</v>
      </c>
      <c r="AM34" s="50">
        <v>0</v>
      </c>
      <c r="AN34" s="50">
        <v>4.7156726768377254E-2</v>
      </c>
      <c r="AO34" s="74">
        <v>0.56171983356449373</v>
      </c>
      <c r="AP34" s="78">
        <v>278</v>
      </c>
      <c r="AQ34" s="50">
        <v>0.3855755894590846</v>
      </c>
      <c r="AR34" s="23">
        <v>58</v>
      </c>
      <c r="AS34" s="50">
        <v>8.0110497237569064E-2</v>
      </c>
      <c r="AT34" s="21" t="s">
        <v>153</v>
      </c>
      <c r="AU34" s="67">
        <f>VLOOKUP(C34,[1]Sheet1!$B$2:$E$171,4,FALSE)</f>
        <v>56.2</v>
      </c>
      <c r="AV34" s="68" t="str">
        <f>VLOOKUP(C34,'[2]2012-13'!$D$2:$F$170,3,FALSE)</f>
        <v>Exceeds</v>
      </c>
      <c r="AW34" s="79">
        <f>VLOOKUP(C34,'[3]2012-13'!$A$4:$C$172,3,FALSE)</f>
        <v>100</v>
      </c>
      <c r="AX34" s="88" t="s">
        <v>76</v>
      </c>
      <c r="AY34" s="21" t="s">
        <v>325</v>
      </c>
      <c r="AZ34" s="21" t="s">
        <v>326</v>
      </c>
      <c r="BA34" s="21" t="s">
        <v>64</v>
      </c>
      <c r="BB34" s="21" t="s">
        <v>79</v>
      </c>
      <c r="BC34" s="79" t="s">
        <v>80</v>
      </c>
      <c r="BD34" s="46">
        <v>40</v>
      </c>
      <c r="BE34" s="61">
        <v>655</v>
      </c>
      <c r="BF34" s="61">
        <v>-154</v>
      </c>
      <c r="BG34" s="61">
        <v>770</v>
      </c>
      <c r="BH34" s="117" t="s">
        <v>587</v>
      </c>
      <c r="BI34" s="23">
        <v>726</v>
      </c>
      <c r="BJ34" s="104">
        <v>869</v>
      </c>
      <c r="BK34" s="47" t="s">
        <v>588</v>
      </c>
      <c r="BL34" s="100">
        <v>16</v>
      </c>
      <c r="BM34" s="47" t="s">
        <v>589</v>
      </c>
    </row>
    <row r="35" spans="1:65" x14ac:dyDescent="0.2">
      <c r="A35" s="88" t="s">
        <v>899</v>
      </c>
      <c r="B35" s="31" t="s">
        <v>212</v>
      </c>
      <c r="C35" s="111">
        <v>440</v>
      </c>
      <c r="D35" s="21" t="s">
        <v>900</v>
      </c>
      <c r="E35" s="68" t="s">
        <v>155</v>
      </c>
      <c r="F35" s="68" t="s">
        <v>154</v>
      </c>
      <c r="G35" s="68" t="s">
        <v>7</v>
      </c>
      <c r="H35" s="21" t="s">
        <v>901</v>
      </c>
      <c r="I35" s="31" t="s">
        <v>5</v>
      </c>
      <c r="J35" s="37">
        <v>573</v>
      </c>
      <c r="K35" s="34">
        <v>155</v>
      </c>
      <c r="L35" s="22">
        <v>81</v>
      </c>
      <c r="M35" s="22">
        <v>108</v>
      </c>
      <c r="N35" s="22">
        <v>78</v>
      </c>
      <c r="O35" s="22">
        <v>79</v>
      </c>
      <c r="P35" s="22">
        <v>72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41">
        <v>0</v>
      </c>
      <c r="Y35" s="46">
        <v>284</v>
      </c>
      <c r="Z35" s="47">
        <v>282</v>
      </c>
      <c r="AA35" s="92">
        <v>566</v>
      </c>
      <c r="AB35" s="54">
        <v>0</v>
      </c>
      <c r="AC35" s="23">
        <v>42</v>
      </c>
      <c r="AD35" s="23">
        <v>229</v>
      </c>
      <c r="AE35" s="23">
        <v>143</v>
      </c>
      <c r="AF35" s="23">
        <v>3</v>
      </c>
      <c r="AG35" s="23">
        <v>13</v>
      </c>
      <c r="AH35" s="47">
        <v>136</v>
      </c>
      <c r="AI35" s="57">
        <v>0</v>
      </c>
      <c r="AJ35" s="50">
        <v>7.4204946996466431E-2</v>
      </c>
      <c r="AK35" s="50">
        <v>0.40459363957597172</v>
      </c>
      <c r="AL35" s="50">
        <v>0.25265017667844525</v>
      </c>
      <c r="AM35" s="50">
        <v>5.3003533568904597E-3</v>
      </c>
      <c r="AN35" s="50">
        <v>2.2968197879858657E-2</v>
      </c>
      <c r="AO35" s="74">
        <v>0.24028268551236748</v>
      </c>
      <c r="AP35" s="78">
        <v>333</v>
      </c>
      <c r="AQ35" s="50">
        <v>0.58626760563380287</v>
      </c>
      <c r="AR35" s="23">
        <v>146</v>
      </c>
      <c r="AS35" s="50">
        <v>0.2512908777969019</v>
      </c>
      <c r="AT35" s="21" t="s">
        <v>153</v>
      </c>
      <c r="AU35" s="67">
        <f>VLOOKUP(C35,[1]Sheet1!$B$2:$E$171,4,FALSE)</f>
        <v>44</v>
      </c>
      <c r="AV35" s="68" t="str">
        <f>VLOOKUP(C35,'[2]2012-13'!$D$2:$F$170,3,FALSE)</f>
        <v>Exceeds</v>
      </c>
      <c r="AW35" s="79">
        <f>VLOOKUP(C35,'[3]2012-13'!$A$4:$C$172,3,FALSE)</f>
        <v>89.7</v>
      </c>
      <c r="AX35" s="88" t="s">
        <v>12</v>
      </c>
      <c r="AY35" s="21" t="s">
        <v>11</v>
      </c>
      <c r="AZ35" s="21" t="s">
        <v>349</v>
      </c>
      <c r="BA35" s="21" t="s">
        <v>10</v>
      </c>
      <c r="BB35" s="21" t="s">
        <v>0</v>
      </c>
      <c r="BC35" s="79" t="s">
        <v>1</v>
      </c>
      <c r="BD35" s="46">
        <v>33</v>
      </c>
      <c r="BE35" s="61">
        <v>458</v>
      </c>
      <c r="BF35" s="61">
        <v>0</v>
      </c>
      <c r="BG35" s="61">
        <v>550</v>
      </c>
      <c r="BH35" s="117" t="s">
        <v>902</v>
      </c>
      <c r="BI35" s="23">
        <v>573</v>
      </c>
      <c r="BJ35" s="104">
        <v>550</v>
      </c>
      <c r="BK35" s="47" t="s">
        <v>902</v>
      </c>
      <c r="BL35" s="100">
        <v>4</v>
      </c>
      <c r="BM35" s="47" t="s">
        <v>903</v>
      </c>
    </row>
    <row r="36" spans="1:65" x14ac:dyDescent="0.2">
      <c r="A36" s="88" t="s">
        <v>379</v>
      </c>
      <c r="B36" s="31" t="s">
        <v>60</v>
      </c>
      <c r="C36" s="111">
        <v>439</v>
      </c>
      <c r="D36" s="21" t="s">
        <v>380</v>
      </c>
      <c r="E36" s="68" t="s">
        <v>155</v>
      </c>
      <c r="F36" s="68" t="s">
        <v>154</v>
      </c>
      <c r="G36" s="68" t="s">
        <v>7</v>
      </c>
      <c r="H36" s="21" t="s">
        <v>5</v>
      </c>
      <c r="I36" s="31" t="s">
        <v>5</v>
      </c>
      <c r="J36" s="37">
        <v>831</v>
      </c>
      <c r="K36" s="34">
        <v>135</v>
      </c>
      <c r="L36" s="22">
        <v>120</v>
      </c>
      <c r="M36" s="22">
        <v>158</v>
      </c>
      <c r="N36" s="22">
        <v>136</v>
      </c>
      <c r="O36" s="22">
        <v>125</v>
      </c>
      <c r="P36" s="22">
        <v>157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41">
        <v>0</v>
      </c>
      <c r="Y36" s="46">
        <v>423</v>
      </c>
      <c r="Z36" s="47">
        <v>407</v>
      </c>
      <c r="AA36" s="92">
        <v>830</v>
      </c>
      <c r="AB36" s="54">
        <v>0</v>
      </c>
      <c r="AC36" s="23">
        <v>323</v>
      </c>
      <c r="AD36" s="23">
        <v>64</v>
      </c>
      <c r="AE36" s="23">
        <v>65</v>
      </c>
      <c r="AF36" s="23">
        <v>1</v>
      </c>
      <c r="AG36" s="23">
        <v>26</v>
      </c>
      <c r="AH36" s="47">
        <v>351</v>
      </c>
      <c r="AI36" s="57">
        <v>0</v>
      </c>
      <c r="AJ36" s="50">
        <v>0.38915662650602412</v>
      </c>
      <c r="AK36" s="50">
        <v>7.7108433734939766E-2</v>
      </c>
      <c r="AL36" s="50">
        <v>7.8313253012048195E-2</v>
      </c>
      <c r="AM36" s="50">
        <v>1.2048192771084338E-3</v>
      </c>
      <c r="AN36" s="50">
        <v>3.1325301204819279E-2</v>
      </c>
      <c r="AO36" s="74">
        <v>0.42289156626506025</v>
      </c>
      <c r="AP36" s="78">
        <v>88</v>
      </c>
      <c r="AQ36" s="50">
        <v>0.10551558752997602</v>
      </c>
      <c r="AR36" s="23">
        <v>68</v>
      </c>
      <c r="AS36" s="50">
        <v>8.2125603864734303E-2</v>
      </c>
      <c r="AT36" s="21" t="s">
        <v>6</v>
      </c>
      <c r="AU36" s="67">
        <f>VLOOKUP(C36,[1]Sheet1!$B$2:$E$171,4,FALSE)</f>
        <v>78</v>
      </c>
      <c r="AV36" s="68" t="str">
        <f>VLOOKUP(C36,'[2]2012-13'!$D$2:$F$170,3,FALSE)</f>
        <v>Exceeds</v>
      </c>
      <c r="AW36" s="79">
        <f>VLOOKUP(C36,'[3]2012-13'!$A$4:$C$172,3,FALSE)</f>
        <v>100</v>
      </c>
      <c r="AX36" s="88" t="s">
        <v>71</v>
      </c>
      <c r="AY36" s="21" t="s">
        <v>294</v>
      </c>
      <c r="AZ36" s="21" t="s">
        <v>301</v>
      </c>
      <c r="BA36" s="21" t="s">
        <v>45</v>
      </c>
      <c r="BB36" s="21" t="s">
        <v>43</v>
      </c>
      <c r="BC36" s="79" t="s">
        <v>44</v>
      </c>
      <c r="BD36" s="46">
        <v>38</v>
      </c>
      <c r="BE36" s="61">
        <v>609</v>
      </c>
      <c r="BF36" s="61">
        <v>17</v>
      </c>
      <c r="BG36" s="61">
        <v>793</v>
      </c>
      <c r="BH36" s="117" t="s">
        <v>338</v>
      </c>
      <c r="BI36" s="23">
        <v>831</v>
      </c>
      <c r="BJ36" s="104">
        <v>833</v>
      </c>
      <c r="BK36" s="47" t="s">
        <v>381</v>
      </c>
      <c r="BL36" s="100">
        <v>9</v>
      </c>
      <c r="BM36" s="47" t="s">
        <v>382</v>
      </c>
    </row>
    <row r="37" spans="1:65" x14ac:dyDescent="0.2">
      <c r="A37" s="88" t="s">
        <v>719</v>
      </c>
      <c r="B37" s="31" t="s">
        <v>211</v>
      </c>
      <c r="C37" s="111">
        <v>451</v>
      </c>
      <c r="D37" s="21" t="s">
        <v>720</v>
      </c>
      <c r="E37" s="68" t="s">
        <v>155</v>
      </c>
      <c r="F37" s="68" t="s">
        <v>154</v>
      </c>
      <c r="G37" s="68" t="s">
        <v>112</v>
      </c>
      <c r="H37" s="21" t="s">
        <v>5</v>
      </c>
      <c r="I37" s="31" t="s">
        <v>5</v>
      </c>
      <c r="J37" s="37">
        <v>1012</v>
      </c>
      <c r="K37" s="34">
        <v>183</v>
      </c>
      <c r="L37" s="22">
        <v>190</v>
      </c>
      <c r="M37" s="22">
        <v>168</v>
      </c>
      <c r="N37" s="22">
        <v>174</v>
      </c>
      <c r="O37" s="22">
        <v>147</v>
      </c>
      <c r="P37" s="22">
        <v>150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41">
        <v>0</v>
      </c>
      <c r="Y37" s="46">
        <v>502</v>
      </c>
      <c r="Z37" s="47">
        <v>510</v>
      </c>
      <c r="AA37" s="92">
        <v>1012</v>
      </c>
      <c r="AB37" s="54">
        <v>2</v>
      </c>
      <c r="AC37" s="23">
        <v>25</v>
      </c>
      <c r="AD37" s="23">
        <v>297</v>
      </c>
      <c r="AE37" s="23">
        <v>180</v>
      </c>
      <c r="AF37" s="23">
        <v>0</v>
      </c>
      <c r="AG37" s="23">
        <v>52</v>
      </c>
      <c r="AH37" s="47">
        <v>456</v>
      </c>
      <c r="AI37" s="57">
        <v>1.976284584980237E-3</v>
      </c>
      <c r="AJ37" s="50">
        <v>2.4703557312252964E-2</v>
      </c>
      <c r="AK37" s="50">
        <v>0.29347826086956524</v>
      </c>
      <c r="AL37" s="50">
        <v>0.17786561264822134</v>
      </c>
      <c r="AM37" s="50">
        <v>0</v>
      </c>
      <c r="AN37" s="50">
        <v>5.1383399209486168E-2</v>
      </c>
      <c r="AO37" s="74">
        <v>0.45059288537549408</v>
      </c>
      <c r="AP37" s="78">
        <v>328</v>
      </c>
      <c r="AQ37" s="50">
        <v>0.32379072063178677</v>
      </c>
      <c r="AR37" s="23">
        <v>92</v>
      </c>
      <c r="AS37" s="50">
        <v>9.0373280943025547E-2</v>
      </c>
      <c r="AT37" s="21" t="s">
        <v>153</v>
      </c>
      <c r="AU37" s="67">
        <f>VLOOKUP(C37,[1]Sheet1!$B$2:$E$171,4,FALSE)</f>
        <v>49.9</v>
      </c>
      <c r="AV37" s="68" t="str">
        <f>VLOOKUP(C37,'[2]2012-13'!$D$2:$F$170,3,FALSE)</f>
        <v>Meets</v>
      </c>
      <c r="AW37" s="79">
        <f>VLOOKUP(C37,'[3]2012-13'!$A$4:$C$172,3,FALSE)</f>
        <v>100</v>
      </c>
      <c r="AX37" s="88" t="s">
        <v>31</v>
      </c>
      <c r="AY37" s="21" t="s">
        <v>30</v>
      </c>
      <c r="AZ37" s="21" t="s">
        <v>297</v>
      </c>
      <c r="BA37" s="21" t="s">
        <v>298</v>
      </c>
      <c r="BB37" s="21" t="s">
        <v>0</v>
      </c>
      <c r="BC37" s="79" t="s">
        <v>1</v>
      </c>
      <c r="BD37" s="46">
        <v>48</v>
      </c>
      <c r="BE37" s="61">
        <v>1009</v>
      </c>
      <c r="BF37" s="61">
        <v>-87</v>
      </c>
      <c r="BG37" s="61">
        <v>1009</v>
      </c>
      <c r="BH37" s="117" t="s">
        <v>721</v>
      </c>
      <c r="BI37" s="23">
        <v>1012</v>
      </c>
      <c r="BJ37" s="104">
        <v>1014</v>
      </c>
      <c r="BK37" s="47" t="s">
        <v>381</v>
      </c>
      <c r="BL37" s="100">
        <v>4</v>
      </c>
      <c r="BM37" s="47" t="s">
        <v>722</v>
      </c>
    </row>
    <row r="38" spans="1:65" ht="20.399999999999999" x14ac:dyDescent="0.2">
      <c r="A38" s="88" t="s">
        <v>488</v>
      </c>
      <c r="B38" s="31" t="s">
        <v>119</v>
      </c>
      <c r="C38" s="111">
        <v>306</v>
      </c>
      <c r="D38" s="21" t="s">
        <v>489</v>
      </c>
      <c r="E38" s="68" t="s">
        <v>155</v>
      </c>
      <c r="F38" s="68" t="s">
        <v>154</v>
      </c>
      <c r="G38" s="68" t="s">
        <v>112</v>
      </c>
      <c r="H38" s="21" t="s">
        <v>5</v>
      </c>
      <c r="I38" s="31" t="s">
        <v>5</v>
      </c>
      <c r="J38" s="37">
        <v>912</v>
      </c>
      <c r="K38" s="34">
        <v>176</v>
      </c>
      <c r="L38" s="22">
        <v>153</v>
      </c>
      <c r="M38" s="22">
        <v>167</v>
      </c>
      <c r="N38" s="22">
        <v>153</v>
      </c>
      <c r="O38" s="22">
        <v>140</v>
      </c>
      <c r="P38" s="22">
        <v>123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41">
        <v>0</v>
      </c>
      <c r="Y38" s="46">
        <v>465</v>
      </c>
      <c r="Z38" s="47">
        <v>460</v>
      </c>
      <c r="AA38" s="92">
        <v>925</v>
      </c>
      <c r="AB38" s="54">
        <v>5</v>
      </c>
      <c r="AC38" s="23">
        <v>8</v>
      </c>
      <c r="AD38" s="23">
        <v>126</v>
      </c>
      <c r="AE38" s="23">
        <v>106</v>
      </c>
      <c r="AF38" s="23">
        <v>1</v>
      </c>
      <c r="AG38" s="23">
        <v>55</v>
      </c>
      <c r="AH38" s="47">
        <v>624</v>
      </c>
      <c r="AI38" s="57">
        <v>5.4054054054054057E-3</v>
      </c>
      <c r="AJ38" s="50">
        <v>8.6486486486486488E-3</v>
      </c>
      <c r="AK38" s="50">
        <v>0.13621621621621621</v>
      </c>
      <c r="AL38" s="50">
        <v>0.11459459459459459</v>
      </c>
      <c r="AM38" s="50">
        <v>1.0810810810810811E-3</v>
      </c>
      <c r="AN38" s="50">
        <v>5.9459459459459463E-2</v>
      </c>
      <c r="AO38" s="74">
        <v>0.67459459459459459</v>
      </c>
      <c r="AP38" s="78">
        <v>225</v>
      </c>
      <c r="AQ38" s="50">
        <v>0.24536532170119957</v>
      </c>
      <c r="AR38" s="23">
        <v>51</v>
      </c>
      <c r="AS38" s="50">
        <v>5.5555555555555552E-2</v>
      </c>
      <c r="AT38" s="21" t="s">
        <v>6</v>
      </c>
      <c r="AU38" s="67">
        <f>VLOOKUP(C38,[1]Sheet1!$B$2:$E$171,4,FALSE)</f>
        <v>61.8</v>
      </c>
      <c r="AV38" s="68" t="str">
        <f>VLOOKUP(C38,'[2]2012-13'!$D$2:$F$170,3,FALSE)</f>
        <v>Meets</v>
      </c>
      <c r="AW38" s="79">
        <f>VLOOKUP(C38,'[3]2012-13'!$A$4:$C$172,3,FALSE)</f>
        <v>100</v>
      </c>
      <c r="AX38" s="88" t="s">
        <v>66</v>
      </c>
      <c r="AY38" s="21" t="s">
        <v>65</v>
      </c>
      <c r="AZ38" s="21" t="s">
        <v>326</v>
      </c>
      <c r="BA38" s="21" t="s">
        <v>64</v>
      </c>
      <c r="BB38" s="21" t="s">
        <v>79</v>
      </c>
      <c r="BC38" s="79" t="s">
        <v>80</v>
      </c>
      <c r="BD38" s="46">
        <v>51</v>
      </c>
      <c r="BE38" s="61">
        <v>1078</v>
      </c>
      <c r="BF38" s="61">
        <v>-14</v>
      </c>
      <c r="BG38" s="61">
        <v>1124</v>
      </c>
      <c r="BH38" s="117" t="s">
        <v>490</v>
      </c>
      <c r="BI38" s="23">
        <v>912</v>
      </c>
      <c r="BJ38" s="104">
        <v>1064</v>
      </c>
      <c r="BK38" s="47" t="s">
        <v>491</v>
      </c>
      <c r="BL38" s="100">
        <v>0</v>
      </c>
      <c r="BM38" s="47" t="s">
        <v>340</v>
      </c>
    </row>
    <row r="39" spans="1:65" x14ac:dyDescent="0.2">
      <c r="A39" s="88" t="s">
        <v>428</v>
      </c>
      <c r="B39" s="31" t="s">
        <v>210</v>
      </c>
      <c r="C39" s="111">
        <v>454</v>
      </c>
      <c r="D39" s="21" t="s">
        <v>429</v>
      </c>
      <c r="E39" s="68" t="s">
        <v>155</v>
      </c>
      <c r="F39" s="68" t="s">
        <v>154</v>
      </c>
      <c r="G39" s="68" t="s">
        <v>112</v>
      </c>
      <c r="H39" s="21" t="s">
        <v>5</v>
      </c>
      <c r="I39" s="31" t="s">
        <v>5</v>
      </c>
      <c r="J39" s="37">
        <v>880</v>
      </c>
      <c r="K39" s="34">
        <v>118</v>
      </c>
      <c r="L39" s="22">
        <v>159</v>
      </c>
      <c r="M39" s="22">
        <v>151</v>
      </c>
      <c r="N39" s="22">
        <v>153</v>
      </c>
      <c r="O39" s="22">
        <v>149</v>
      </c>
      <c r="P39" s="22">
        <v>150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41">
        <v>0</v>
      </c>
      <c r="Y39" s="46">
        <v>445</v>
      </c>
      <c r="Z39" s="47">
        <v>441</v>
      </c>
      <c r="AA39" s="92">
        <v>886</v>
      </c>
      <c r="AB39" s="54">
        <v>0</v>
      </c>
      <c r="AC39" s="23">
        <v>16</v>
      </c>
      <c r="AD39" s="23">
        <v>86</v>
      </c>
      <c r="AE39" s="23">
        <v>47</v>
      </c>
      <c r="AF39" s="23">
        <v>0</v>
      </c>
      <c r="AG39" s="23">
        <v>36</v>
      </c>
      <c r="AH39" s="47">
        <v>701</v>
      </c>
      <c r="AI39" s="57">
        <v>0</v>
      </c>
      <c r="AJ39" s="50">
        <v>1.8058690744920992E-2</v>
      </c>
      <c r="AK39" s="50">
        <v>9.7065462753950338E-2</v>
      </c>
      <c r="AL39" s="50">
        <v>5.3047404063205419E-2</v>
      </c>
      <c r="AM39" s="50">
        <v>0</v>
      </c>
      <c r="AN39" s="50">
        <v>4.0632054176072234E-2</v>
      </c>
      <c r="AO39" s="74">
        <v>0.79119638826185101</v>
      </c>
      <c r="AP39" s="78">
        <v>117</v>
      </c>
      <c r="AQ39" s="50">
        <v>0.13220338983050847</v>
      </c>
      <c r="AR39" s="23">
        <v>27</v>
      </c>
      <c r="AS39" s="50">
        <v>3.0681818181818182E-2</v>
      </c>
      <c r="AT39" s="21" t="s">
        <v>6</v>
      </c>
      <c r="AU39" s="67">
        <f>VLOOKUP(C39,[1]Sheet1!$B$2:$E$171,4,FALSE)</f>
        <v>72.099999999999994</v>
      </c>
      <c r="AV39" s="68" t="str">
        <f>VLOOKUP(C39,'[2]2012-13'!$D$2:$F$170,3,FALSE)</f>
        <v>Meets</v>
      </c>
      <c r="AW39" s="79">
        <f>VLOOKUP(C39,'[3]2012-13'!$A$4:$C$172,3,FALSE)</f>
        <v>100</v>
      </c>
      <c r="AX39" s="88" t="s">
        <v>31</v>
      </c>
      <c r="AY39" s="21" t="s">
        <v>30</v>
      </c>
      <c r="AZ39" s="21" t="s">
        <v>430</v>
      </c>
      <c r="BA39" s="21" t="s">
        <v>2</v>
      </c>
      <c r="BB39" s="21" t="s">
        <v>28</v>
      </c>
      <c r="BC39" s="79" t="s">
        <v>29</v>
      </c>
      <c r="BD39" s="46">
        <v>37</v>
      </c>
      <c r="BE39" s="61">
        <v>705</v>
      </c>
      <c r="BF39" s="61">
        <v>-32</v>
      </c>
      <c r="BG39" s="61">
        <v>797</v>
      </c>
      <c r="BH39" s="117" t="s">
        <v>431</v>
      </c>
      <c r="BI39" s="23">
        <v>880</v>
      </c>
      <c r="BJ39" s="104">
        <v>834</v>
      </c>
      <c r="BK39" s="47" t="s">
        <v>432</v>
      </c>
      <c r="BL39" s="100">
        <v>7</v>
      </c>
      <c r="BM39" s="47" t="s">
        <v>433</v>
      </c>
    </row>
    <row r="40" spans="1:65" ht="20.399999999999999" x14ac:dyDescent="0.2">
      <c r="A40" s="88" t="s">
        <v>311</v>
      </c>
      <c r="B40" s="31" t="s">
        <v>209</v>
      </c>
      <c r="C40" s="111">
        <v>443</v>
      </c>
      <c r="D40" s="21" t="s">
        <v>312</v>
      </c>
      <c r="E40" s="68" t="s">
        <v>155</v>
      </c>
      <c r="F40" s="68" t="s">
        <v>154</v>
      </c>
      <c r="G40" s="68" t="s">
        <v>313</v>
      </c>
      <c r="H40" s="21" t="s">
        <v>5</v>
      </c>
      <c r="I40" s="31" t="s">
        <v>5</v>
      </c>
      <c r="J40" s="37">
        <v>943</v>
      </c>
      <c r="K40" s="34">
        <v>139</v>
      </c>
      <c r="L40" s="22">
        <v>157</v>
      </c>
      <c r="M40" s="22">
        <v>167</v>
      </c>
      <c r="N40" s="22">
        <v>162</v>
      </c>
      <c r="O40" s="22">
        <v>159</v>
      </c>
      <c r="P40" s="22">
        <v>159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41">
        <v>0</v>
      </c>
      <c r="Y40" s="46">
        <v>481</v>
      </c>
      <c r="Z40" s="47">
        <v>456</v>
      </c>
      <c r="AA40" s="92">
        <v>937</v>
      </c>
      <c r="AB40" s="54">
        <v>2</v>
      </c>
      <c r="AC40" s="23">
        <v>220</v>
      </c>
      <c r="AD40" s="23">
        <v>36</v>
      </c>
      <c r="AE40" s="23">
        <v>48</v>
      </c>
      <c r="AF40" s="23">
        <v>0</v>
      </c>
      <c r="AG40" s="23">
        <v>37</v>
      </c>
      <c r="AH40" s="47">
        <v>594</v>
      </c>
      <c r="AI40" s="57">
        <v>2.1344717182497333E-3</v>
      </c>
      <c r="AJ40" s="50">
        <v>0.23479188900747064</v>
      </c>
      <c r="AK40" s="50">
        <v>3.8420490928495199E-2</v>
      </c>
      <c r="AL40" s="50">
        <v>5.1227321237993596E-2</v>
      </c>
      <c r="AM40" s="50">
        <v>0</v>
      </c>
      <c r="AN40" s="50">
        <v>3.9487726787620067E-2</v>
      </c>
      <c r="AO40" s="74">
        <v>0.63393810032017073</v>
      </c>
      <c r="AP40" s="78">
        <v>42</v>
      </c>
      <c r="AQ40" s="50">
        <v>4.4823906083244394E-2</v>
      </c>
      <c r="AR40" s="23">
        <v>38</v>
      </c>
      <c r="AS40" s="50">
        <v>4.0211640211640212E-2</v>
      </c>
      <c r="AT40" s="21" t="s">
        <v>6</v>
      </c>
      <c r="AU40" s="67">
        <f>VLOOKUP(C40,[1]Sheet1!$B$2:$E$171,4,FALSE)</f>
        <v>83</v>
      </c>
      <c r="AV40" s="68" t="str">
        <f>VLOOKUP(C40,'[2]2012-13'!$D$2:$F$170,3,FALSE)</f>
        <v>Meets</v>
      </c>
      <c r="AW40" s="79">
        <f>VLOOKUP(C40,'[3]2012-13'!$A$4:$C$172,3,FALSE)</f>
        <v>100</v>
      </c>
      <c r="AX40" s="88" t="s">
        <v>66</v>
      </c>
      <c r="AY40" s="21" t="s">
        <v>65</v>
      </c>
      <c r="AZ40" s="21" t="s">
        <v>301</v>
      </c>
      <c r="BA40" s="21" t="s">
        <v>45</v>
      </c>
      <c r="BB40" s="21" t="s">
        <v>43</v>
      </c>
      <c r="BC40" s="79" t="s">
        <v>44</v>
      </c>
      <c r="BD40" s="46">
        <v>38</v>
      </c>
      <c r="BE40" s="61">
        <v>609</v>
      </c>
      <c r="BF40" s="61">
        <v>14</v>
      </c>
      <c r="BG40" s="61">
        <v>701</v>
      </c>
      <c r="BH40" s="117" t="s">
        <v>314</v>
      </c>
      <c r="BI40" s="23">
        <v>943</v>
      </c>
      <c r="BJ40" s="104">
        <v>830</v>
      </c>
      <c r="BK40" s="47" t="s">
        <v>315</v>
      </c>
      <c r="BL40" s="100">
        <v>9</v>
      </c>
      <c r="BM40" s="47" t="s">
        <v>316</v>
      </c>
    </row>
    <row r="41" spans="1:65" ht="10.8" customHeight="1" x14ac:dyDescent="0.2">
      <c r="A41" s="88" t="s">
        <v>688</v>
      </c>
      <c r="B41" s="31" t="s">
        <v>208</v>
      </c>
      <c r="C41" s="111">
        <v>446</v>
      </c>
      <c r="D41" s="21" t="s">
        <v>689</v>
      </c>
      <c r="E41" s="68" t="s">
        <v>155</v>
      </c>
      <c r="F41" s="68" t="s">
        <v>154</v>
      </c>
      <c r="G41" s="68" t="s">
        <v>313</v>
      </c>
      <c r="H41" s="21" t="s">
        <v>5</v>
      </c>
      <c r="I41" s="31" t="s">
        <v>436</v>
      </c>
      <c r="J41" s="37">
        <v>625</v>
      </c>
      <c r="K41" s="34">
        <v>136</v>
      </c>
      <c r="L41" s="22">
        <v>103</v>
      </c>
      <c r="M41" s="22">
        <v>113</v>
      </c>
      <c r="N41" s="22">
        <v>101</v>
      </c>
      <c r="O41" s="22">
        <v>71</v>
      </c>
      <c r="P41" s="22">
        <v>101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41">
        <v>0</v>
      </c>
      <c r="Y41" s="46">
        <v>307</v>
      </c>
      <c r="Z41" s="47">
        <v>324</v>
      </c>
      <c r="AA41" s="92">
        <v>631</v>
      </c>
      <c r="AB41" s="54">
        <v>0</v>
      </c>
      <c r="AC41" s="23">
        <v>8</v>
      </c>
      <c r="AD41" s="23">
        <v>166</v>
      </c>
      <c r="AE41" s="23">
        <v>383</v>
      </c>
      <c r="AF41" s="23">
        <v>0</v>
      </c>
      <c r="AG41" s="23">
        <v>25</v>
      </c>
      <c r="AH41" s="47">
        <v>49</v>
      </c>
      <c r="AI41" s="57">
        <v>0</v>
      </c>
      <c r="AJ41" s="50">
        <v>1.2678288431061807E-2</v>
      </c>
      <c r="AK41" s="50">
        <v>0.26307448494453251</v>
      </c>
      <c r="AL41" s="50">
        <v>0.60697305863708395</v>
      </c>
      <c r="AM41" s="50">
        <v>0</v>
      </c>
      <c r="AN41" s="50">
        <v>3.9619651347068144E-2</v>
      </c>
      <c r="AO41" s="74">
        <v>7.7654516640253565E-2</v>
      </c>
      <c r="AP41" s="78">
        <v>500</v>
      </c>
      <c r="AQ41" s="50">
        <v>0.78492935635792782</v>
      </c>
      <c r="AR41" s="23">
        <v>250</v>
      </c>
      <c r="AS41" s="50">
        <v>0.39936102236421728</v>
      </c>
      <c r="AT41" s="21" t="s">
        <v>153</v>
      </c>
      <c r="AU41" s="67">
        <f>VLOOKUP(C41,[1]Sheet1!$B$2:$E$171,4,FALSE)</f>
        <v>22.9</v>
      </c>
      <c r="AV41" s="68" t="str">
        <f>VLOOKUP(C41,'[2]2012-13'!$D$2:$F$170,3,FALSE)</f>
        <v xml:space="preserve">Does Not Meet </v>
      </c>
      <c r="AW41" s="79">
        <f>VLOOKUP(C41,'[3]2012-13'!$A$4:$C$172,3,FALSE)</f>
        <v>80</v>
      </c>
      <c r="AX41" s="88" t="s">
        <v>4</v>
      </c>
      <c r="AY41" s="21" t="s">
        <v>3</v>
      </c>
      <c r="AZ41" s="21" t="s">
        <v>297</v>
      </c>
      <c r="BA41" s="21" t="s">
        <v>298</v>
      </c>
      <c r="BB41" s="21" t="s">
        <v>57</v>
      </c>
      <c r="BC41" s="79" t="s">
        <v>58</v>
      </c>
      <c r="BD41" s="46">
        <v>36</v>
      </c>
      <c r="BE41" s="61">
        <v>563</v>
      </c>
      <c r="BF41" s="61">
        <v>-147</v>
      </c>
      <c r="BG41" s="61">
        <v>678</v>
      </c>
      <c r="BH41" s="117" t="s">
        <v>371</v>
      </c>
      <c r="BI41" s="23">
        <v>625</v>
      </c>
      <c r="BJ41" s="104">
        <v>531</v>
      </c>
      <c r="BK41" s="47" t="s">
        <v>371</v>
      </c>
      <c r="BL41" s="100">
        <v>5</v>
      </c>
      <c r="BM41" s="47" t="s">
        <v>690</v>
      </c>
    </row>
    <row r="42" spans="1:65" ht="10.199999999999999" customHeight="1" x14ac:dyDescent="0.2">
      <c r="A42" s="88" t="s">
        <v>452</v>
      </c>
      <c r="B42" s="31" t="s">
        <v>134</v>
      </c>
      <c r="C42" s="111">
        <v>457</v>
      </c>
      <c r="D42" s="21" t="s">
        <v>453</v>
      </c>
      <c r="E42" s="68" t="s">
        <v>155</v>
      </c>
      <c r="F42" s="68" t="s">
        <v>154</v>
      </c>
      <c r="G42" s="68" t="s">
        <v>112</v>
      </c>
      <c r="H42" s="21" t="s">
        <v>5</v>
      </c>
      <c r="I42" s="31" t="s">
        <v>5</v>
      </c>
      <c r="J42" s="37">
        <v>1118</v>
      </c>
      <c r="K42" s="34">
        <v>175</v>
      </c>
      <c r="L42" s="22">
        <v>199</v>
      </c>
      <c r="M42" s="22">
        <v>188</v>
      </c>
      <c r="N42" s="22">
        <v>181</v>
      </c>
      <c r="O42" s="22">
        <v>175</v>
      </c>
      <c r="P42" s="22">
        <v>200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41">
        <v>0</v>
      </c>
      <c r="Y42" s="46">
        <v>566</v>
      </c>
      <c r="Z42" s="47">
        <v>550</v>
      </c>
      <c r="AA42" s="92">
        <v>1116</v>
      </c>
      <c r="AB42" s="54">
        <v>2</v>
      </c>
      <c r="AC42" s="23">
        <v>16</v>
      </c>
      <c r="AD42" s="23">
        <v>121</v>
      </c>
      <c r="AE42" s="23">
        <v>81</v>
      </c>
      <c r="AF42" s="23">
        <v>0</v>
      </c>
      <c r="AG42" s="23">
        <v>44</v>
      </c>
      <c r="AH42" s="47">
        <v>852</v>
      </c>
      <c r="AI42" s="57">
        <v>1.7921146953405018E-3</v>
      </c>
      <c r="AJ42" s="50">
        <v>1.4336917562724014E-2</v>
      </c>
      <c r="AK42" s="50">
        <v>0.10842293906810035</v>
      </c>
      <c r="AL42" s="50">
        <v>7.2580645161290328E-2</v>
      </c>
      <c r="AM42" s="50">
        <v>0</v>
      </c>
      <c r="AN42" s="50">
        <v>3.9426523297491037E-2</v>
      </c>
      <c r="AO42" s="74">
        <v>0.76344086021505375</v>
      </c>
      <c r="AP42" s="78">
        <v>135</v>
      </c>
      <c r="AQ42" s="50">
        <v>0.12096774193548387</v>
      </c>
      <c r="AR42" s="23">
        <v>19</v>
      </c>
      <c r="AS42" s="50">
        <v>1.6979445933869526E-2</v>
      </c>
      <c r="AT42" s="21" t="s">
        <v>6</v>
      </c>
      <c r="AU42" s="67">
        <f>VLOOKUP(C42,[1]Sheet1!$B$2:$E$171,4,FALSE)</f>
        <v>68.2</v>
      </c>
      <c r="AV42" s="68" t="str">
        <f>VLOOKUP(C42,'[2]2012-13'!$D$2:$F$170,3,FALSE)</f>
        <v>Meets</v>
      </c>
      <c r="AW42" s="79">
        <f>VLOOKUP(C42,'[3]2012-13'!$A$4:$C$172,3,FALSE)</f>
        <v>100</v>
      </c>
      <c r="AX42" s="88" t="s">
        <v>66</v>
      </c>
      <c r="AY42" s="21" t="s">
        <v>65</v>
      </c>
      <c r="AZ42" s="21" t="s">
        <v>326</v>
      </c>
      <c r="BA42" s="21" t="s">
        <v>64</v>
      </c>
      <c r="BB42" s="21" t="s">
        <v>62</v>
      </c>
      <c r="BC42" s="79" t="s">
        <v>63</v>
      </c>
      <c r="BD42" s="46">
        <v>46</v>
      </c>
      <c r="BE42" s="61">
        <v>963</v>
      </c>
      <c r="BF42" s="61">
        <v>40</v>
      </c>
      <c r="BG42" s="61">
        <v>963</v>
      </c>
      <c r="BH42" s="117" t="s">
        <v>454</v>
      </c>
      <c r="BI42" s="23">
        <v>1118</v>
      </c>
      <c r="BJ42" s="104">
        <v>1072</v>
      </c>
      <c r="BK42" s="47" t="s">
        <v>455</v>
      </c>
      <c r="BL42" s="100">
        <v>3</v>
      </c>
      <c r="BM42" s="47" t="s">
        <v>456</v>
      </c>
    </row>
    <row r="43" spans="1:65" x14ac:dyDescent="0.2">
      <c r="A43" s="88" t="s">
        <v>484</v>
      </c>
      <c r="B43" s="31" t="s">
        <v>207</v>
      </c>
      <c r="C43" s="111">
        <v>449</v>
      </c>
      <c r="D43" s="21" t="s">
        <v>485</v>
      </c>
      <c r="E43" s="68" t="s">
        <v>155</v>
      </c>
      <c r="F43" s="68" t="s">
        <v>154</v>
      </c>
      <c r="G43" s="68" t="s">
        <v>7</v>
      </c>
      <c r="H43" s="21" t="s">
        <v>5</v>
      </c>
      <c r="I43" s="31" t="s">
        <v>5</v>
      </c>
      <c r="J43" s="37">
        <v>856</v>
      </c>
      <c r="K43" s="34">
        <v>123</v>
      </c>
      <c r="L43" s="22">
        <v>150</v>
      </c>
      <c r="M43" s="22">
        <v>137</v>
      </c>
      <c r="N43" s="22">
        <v>145</v>
      </c>
      <c r="O43" s="22">
        <v>145</v>
      </c>
      <c r="P43" s="22">
        <v>156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41">
        <v>0</v>
      </c>
      <c r="Y43" s="46">
        <v>421</v>
      </c>
      <c r="Z43" s="47">
        <v>437</v>
      </c>
      <c r="AA43" s="92">
        <v>858</v>
      </c>
      <c r="AB43" s="54">
        <v>1</v>
      </c>
      <c r="AC43" s="23">
        <v>21</v>
      </c>
      <c r="AD43" s="23">
        <v>113</v>
      </c>
      <c r="AE43" s="23">
        <v>104</v>
      </c>
      <c r="AF43" s="23">
        <v>0</v>
      </c>
      <c r="AG43" s="23">
        <v>37</v>
      </c>
      <c r="AH43" s="47">
        <v>582</v>
      </c>
      <c r="AI43" s="57">
        <v>1.1655011655011655E-3</v>
      </c>
      <c r="AJ43" s="50">
        <v>2.4475524475524476E-2</v>
      </c>
      <c r="AK43" s="50">
        <v>0.13170163170163171</v>
      </c>
      <c r="AL43" s="50">
        <v>0.12121212121212122</v>
      </c>
      <c r="AM43" s="50">
        <v>0</v>
      </c>
      <c r="AN43" s="50">
        <v>4.312354312354312E-2</v>
      </c>
      <c r="AO43" s="74">
        <v>0.67832167832167833</v>
      </c>
      <c r="AP43" s="78">
        <v>221</v>
      </c>
      <c r="AQ43" s="50">
        <v>0.25697674418604649</v>
      </c>
      <c r="AR43" s="23">
        <v>45</v>
      </c>
      <c r="AS43" s="50">
        <v>5.2570093457943924E-2</v>
      </c>
      <c r="AT43" s="21" t="s">
        <v>6</v>
      </c>
      <c r="AU43" s="67">
        <f>VLOOKUP(C43,[1]Sheet1!$B$2:$E$171,4,FALSE)</f>
        <v>62.1</v>
      </c>
      <c r="AV43" s="68" t="str">
        <f>VLOOKUP(C43,'[2]2012-13'!$D$2:$F$170,3,FALSE)</f>
        <v>Meets</v>
      </c>
      <c r="AW43" s="79">
        <f>VLOOKUP(C43,'[3]2012-13'!$A$4:$C$172,3,FALSE)</f>
        <v>100</v>
      </c>
      <c r="AX43" s="88" t="s">
        <v>66</v>
      </c>
      <c r="AY43" s="21" t="s">
        <v>65</v>
      </c>
      <c r="AZ43" s="21" t="s">
        <v>326</v>
      </c>
      <c r="BA43" s="21" t="s">
        <v>64</v>
      </c>
      <c r="BB43" s="21" t="s">
        <v>62</v>
      </c>
      <c r="BC43" s="79" t="s">
        <v>63</v>
      </c>
      <c r="BD43" s="46">
        <v>36</v>
      </c>
      <c r="BE43" s="61">
        <v>563</v>
      </c>
      <c r="BF43" s="61">
        <v>-9</v>
      </c>
      <c r="BG43" s="61">
        <v>655</v>
      </c>
      <c r="BH43" s="117" t="s">
        <v>486</v>
      </c>
      <c r="BI43" s="23">
        <v>856</v>
      </c>
      <c r="BJ43" s="104">
        <v>738</v>
      </c>
      <c r="BK43" s="47" t="s">
        <v>487</v>
      </c>
      <c r="BL43" s="100">
        <v>8</v>
      </c>
      <c r="BM43" s="47" t="s">
        <v>316</v>
      </c>
    </row>
    <row r="44" spans="1:65" ht="11.4" customHeight="1" x14ac:dyDescent="0.2">
      <c r="A44" s="88" t="s">
        <v>495</v>
      </c>
      <c r="B44" s="31" t="s">
        <v>138</v>
      </c>
      <c r="C44" s="111">
        <v>447</v>
      </c>
      <c r="D44" s="21" t="s">
        <v>496</v>
      </c>
      <c r="E44" s="68" t="s">
        <v>155</v>
      </c>
      <c r="F44" s="68" t="s">
        <v>154</v>
      </c>
      <c r="G44" s="68" t="s">
        <v>112</v>
      </c>
      <c r="H44" s="21" t="s">
        <v>5</v>
      </c>
      <c r="I44" s="31" t="s">
        <v>5</v>
      </c>
      <c r="J44" s="37">
        <v>1086</v>
      </c>
      <c r="K44" s="34">
        <v>194</v>
      </c>
      <c r="L44" s="22">
        <v>182</v>
      </c>
      <c r="M44" s="22">
        <v>187</v>
      </c>
      <c r="N44" s="22">
        <v>166</v>
      </c>
      <c r="O44" s="22">
        <v>187</v>
      </c>
      <c r="P44" s="22">
        <v>170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41">
        <v>0</v>
      </c>
      <c r="Y44" s="46">
        <v>556</v>
      </c>
      <c r="Z44" s="47">
        <v>535</v>
      </c>
      <c r="AA44" s="92">
        <v>1091</v>
      </c>
      <c r="AB44" s="54">
        <v>2</v>
      </c>
      <c r="AC44" s="23">
        <v>22</v>
      </c>
      <c r="AD44" s="23">
        <v>153</v>
      </c>
      <c r="AE44" s="23">
        <v>69</v>
      </c>
      <c r="AF44" s="23">
        <v>4</v>
      </c>
      <c r="AG44" s="23">
        <v>46</v>
      </c>
      <c r="AH44" s="47">
        <v>795</v>
      </c>
      <c r="AI44" s="57">
        <v>1.8331805682859762E-3</v>
      </c>
      <c r="AJ44" s="50">
        <v>2.0164986251145739E-2</v>
      </c>
      <c r="AK44" s="50">
        <v>0.14023831347387716</v>
      </c>
      <c r="AL44" s="50">
        <v>6.3244729605866176E-2</v>
      </c>
      <c r="AM44" s="50">
        <v>3.6663611365719525E-3</v>
      </c>
      <c r="AN44" s="50">
        <v>4.2163153070577448E-2</v>
      </c>
      <c r="AO44" s="74">
        <v>0.72868927589367549</v>
      </c>
      <c r="AP44" s="78">
        <v>168</v>
      </c>
      <c r="AQ44" s="50">
        <v>0.15314494074749316</v>
      </c>
      <c r="AR44" s="23">
        <v>26</v>
      </c>
      <c r="AS44" s="50">
        <v>2.3831347387717691E-2</v>
      </c>
      <c r="AT44" s="21" t="s">
        <v>6</v>
      </c>
      <c r="AU44" s="67">
        <f>VLOOKUP(C44,[1]Sheet1!$B$2:$E$171,4,FALSE)</f>
        <v>69.099999999999994</v>
      </c>
      <c r="AV44" s="68" t="str">
        <f>VLOOKUP(C44,'[2]2012-13'!$D$2:$F$170,3,FALSE)</f>
        <v>Exceeds</v>
      </c>
      <c r="AW44" s="79">
        <f>VLOOKUP(C44,'[3]2012-13'!$A$4:$C$172,3,FALSE)</f>
        <v>100</v>
      </c>
      <c r="AX44" s="88" t="s">
        <v>66</v>
      </c>
      <c r="AY44" s="21" t="s">
        <v>65</v>
      </c>
      <c r="AZ44" s="21" t="s">
        <v>326</v>
      </c>
      <c r="BA44" s="21" t="s">
        <v>64</v>
      </c>
      <c r="BB44" s="21" t="s">
        <v>62</v>
      </c>
      <c r="BC44" s="79" t="s">
        <v>63</v>
      </c>
      <c r="BD44" s="46">
        <v>36</v>
      </c>
      <c r="BE44" s="61">
        <v>682</v>
      </c>
      <c r="BF44" s="61">
        <v>-41</v>
      </c>
      <c r="BG44" s="61">
        <v>843</v>
      </c>
      <c r="BH44" s="117" t="s">
        <v>497</v>
      </c>
      <c r="BI44" s="23">
        <v>1086</v>
      </c>
      <c r="BJ44" s="104">
        <v>1009</v>
      </c>
      <c r="BK44" s="47" t="s">
        <v>498</v>
      </c>
      <c r="BL44" s="100">
        <v>16</v>
      </c>
      <c r="BM44" s="47" t="s">
        <v>499</v>
      </c>
    </row>
    <row r="45" spans="1:65" ht="10.8" customHeight="1" x14ac:dyDescent="0.2">
      <c r="A45" s="88" t="s">
        <v>936</v>
      </c>
      <c r="B45" s="31" t="s">
        <v>206</v>
      </c>
      <c r="C45" s="111">
        <v>448</v>
      </c>
      <c r="D45" s="21" t="s">
        <v>937</v>
      </c>
      <c r="E45" s="68" t="s">
        <v>155</v>
      </c>
      <c r="F45" s="68" t="s">
        <v>154</v>
      </c>
      <c r="G45" s="68" t="s">
        <v>7</v>
      </c>
      <c r="H45" s="21" t="s">
        <v>128</v>
      </c>
      <c r="I45" s="31" t="s">
        <v>5</v>
      </c>
      <c r="J45" s="37">
        <v>657</v>
      </c>
      <c r="K45" s="34">
        <v>85</v>
      </c>
      <c r="L45" s="22">
        <v>126</v>
      </c>
      <c r="M45" s="22">
        <v>106</v>
      </c>
      <c r="N45" s="22">
        <v>106</v>
      </c>
      <c r="O45" s="22">
        <v>108</v>
      </c>
      <c r="P45" s="22">
        <v>126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41">
        <v>0</v>
      </c>
      <c r="Y45" s="46">
        <v>347</v>
      </c>
      <c r="Z45" s="47">
        <v>310</v>
      </c>
      <c r="AA45" s="92">
        <v>657</v>
      </c>
      <c r="AB45" s="54">
        <v>0</v>
      </c>
      <c r="AC45" s="23">
        <v>61</v>
      </c>
      <c r="AD45" s="23">
        <v>303</v>
      </c>
      <c r="AE45" s="23">
        <v>58</v>
      </c>
      <c r="AF45" s="23">
        <v>1</v>
      </c>
      <c r="AG45" s="23">
        <v>20</v>
      </c>
      <c r="AH45" s="47">
        <v>214</v>
      </c>
      <c r="AI45" s="57">
        <v>0</v>
      </c>
      <c r="AJ45" s="50">
        <v>9.2846270928462704E-2</v>
      </c>
      <c r="AK45" s="50">
        <v>0.46118721461187212</v>
      </c>
      <c r="AL45" s="50">
        <v>8.8280060882800604E-2</v>
      </c>
      <c r="AM45" s="50">
        <v>1.5220700152207001E-3</v>
      </c>
      <c r="AN45" s="50">
        <v>3.0441400304414001E-2</v>
      </c>
      <c r="AO45" s="74">
        <v>0.32572298325722981</v>
      </c>
      <c r="AP45" s="78">
        <v>289</v>
      </c>
      <c r="AQ45" s="50">
        <v>0.44189602446483178</v>
      </c>
      <c r="AR45" s="23">
        <v>42</v>
      </c>
      <c r="AS45" s="50">
        <v>6.3063063063063057E-2</v>
      </c>
      <c r="AT45" s="21" t="s">
        <v>153</v>
      </c>
      <c r="AU45" s="67">
        <f>VLOOKUP(C45,[1]Sheet1!$B$2:$E$171,4,FALSE)</f>
        <v>48.9</v>
      </c>
      <c r="AV45" s="68" t="str">
        <f>VLOOKUP(C45,'[2]2012-13'!$D$2:$F$170,3,FALSE)</f>
        <v xml:space="preserve">Does Not Meet </v>
      </c>
      <c r="AW45" s="79">
        <f>VLOOKUP(C45,'[3]2012-13'!$A$4:$C$172,3,FALSE)</f>
        <v>90.5</v>
      </c>
      <c r="AX45" s="88" t="s">
        <v>4</v>
      </c>
      <c r="AY45" s="21" t="s">
        <v>3</v>
      </c>
      <c r="AZ45" s="21" t="s">
        <v>402</v>
      </c>
      <c r="BA45" s="21" t="s">
        <v>16</v>
      </c>
      <c r="BB45" s="21" t="s">
        <v>0</v>
      </c>
      <c r="BC45" s="79" t="s">
        <v>1</v>
      </c>
      <c r="BD45" s="46">
        <v>39</v>
      </c>
      <c r="BE45" s="61">
        <v>546</v>
      </c>
      <c r="BF45" s="61">
        <v>-37</v>
      </c>
      <c r="BG45" s="61">
        <v>569</v>
      </c>
      <c r="BH45" s="117" t="s">
        <v>938</v>
      </c>
      <c r="BI45" s="23">
        <v>657</v>
      </c>
      <c r="BJ45" s="104">
        <v>647</v>
      </c>
      <c r="BK45" s="47" t="s">
        <v>939</v>
      </c>
      <c r="BL45" s="100">
        <v>6</v>
      </c>
      <c r="BM45" s="47" t="s">
        <v>940</v>
      </c>
    </row>
    <row r="46" spans="1:65" ht="20.399999999999999" x14ac:dyDescent="0.2">
      <c r="A46" s="88" t="s">
        <v>649</v>
      </c>
      <c r="B46" s="31" t="s">
        <v>205</v>
      </c>
      <c r="C46" s="111">
        <v>452</v>
      </c>
      <c r="D46" s="21" t="s">
        <v>650</v>
      </c>
      <c r="E46" s="68" t="s">
        <v>155</v>
      </c>
      <c r="F46" s="68" t="s">
        <v>154</v>
      </c>
      <c r="G46" s="68" t="s">
        <v>7</v>
      </c>
      <c r="H46" s="21" t="s">
        <v>5</v>
      </c>
      <c r="I46" s="31" t="s">
        <v>651</v>
      </c>
      <c r="J46" s="37">
        <v>519</v>
      </c>
      <c r="K46" s="34">
        <v>105</v>
      </c>
      <c r="L46" s="22">
        <v>96</v>
      </c>
      <c r="M46" s="22">
        <v>85</v>
      </c>
      <c r="N46" s="22">
        <v>81</v>
      </c>
      <c r="O46" s="22">
        <v>68</v>
      </c>
      <c r="P46" s="22">
        <v>84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41">
        <v>0</v>
      </c>
      <c r="Y46" s="46">
        <v>273</v>
      </c>
      <c r="Z46" s="47">
        <v>229</v>
      </c>
      <c r="AA46" s="92">
        <v>502</v>
      </c>
      <c r="AB46" s="54">
        <v>2</v>
      </c>
      <c r="AC46" s="23">
        <v>14</v>
      </c>
      <c r="AD46" s="23">
        <v>119</v>
      </c>
      <c r="AE46" s="23">
        <v>65</v>
      </c>
      <c r="AF46" s="23">
        <v>0</v>
      </c>
      <c r="AG46" s="23">
        <v>42</v>
      </c>
      <c r="AH46" s="47">
        <v>260</v>
      </c>
      <c r="AI46" s="57">
        <v>3.9840637450199202E-3</v>
      </c>
      <c r="AJ46" s="50">
        <v>2.7888446215139442E-2</v>
      </c>
      <c r="AK46" s="50">
        <v>0.23705179282868527</v>
      </c>
      <c r="AL46" s="50">
        <v>0.12948207171314741</v>
      </c>
      <c r="AM46" s="50">
        <v>0</v>
      </c>
      <c r="AN46" s="50">
        <v>8.3665338645418322E-2</v>
      </c>
      <c r="AO46" s="74">
        <v>0.51792828685258963</v>
      </c>
      <c r="AP46" s="78">
        <v>162</v>
      </c>
      <c r="AQ46" s="50">
        <v>0.32142857142857145</v>
      </c>
      <c r="AR46" s="23">
        <v>29</v>
      </c>
      <c r="AS46" s="50">
        <v>5.6310679611650483E-2</v>
      </c>
      <c r="AT46" s="21" t="s">
        <v>6</v>
      </c>
      <c r="AU46" s="67">
        <f>VLOOKUP(C46,[1]Sheet1!$B$2:$E$171,4,FALSE)</f>
        <v>60.3</v>
      </c>
      <c r="AV46" s="68" t="str">
        <f>VLOOKUP(C46,'[2]2012-13'!$D$2:$F$170,3,FALSE)</f>
        <v>Meets</v>
      </c>
      <c r="AW46" s="79">
        <f>VLOOKUP(C46,'[3]2012-13'!$A$4:$C$172,3,FALSE)</f>
        <v>100</v>
      </c>
      <c r="AX46" s="88" t="s">
        <v>46</v>
      </c>
      <c r="AY46" s="21" t="s">
        <v>348</v>
      </c>
      <c r="AZ46" s="21" t="s">
        <v>349</v>
      </c>
      <c r="BA46" s="21" t="s">
        <v>10</v>
      </c>
      <c r="BB46" s="21" t="s">
        <v>0</v>
      </c>
      <c r="BC46" s="79" t="s">
        <v>1</v>
      </c>
      <c r="BD46" s="46">
        <v>32</v>
      </c>
      <c r="BE46" s="61">
        <v>471</v>
      </c>
      <c r="BF46" s="61">
        <v>28</v>
      </c>
      <c r="BG46" s="61">
        <v>517</v>
      </c>
      <c r="BH46" s="117" t="s">
        <v>652</v>
      </c>
      <c r="BI46" s="23">
        <v>519</v>
      </c>
      <c r="BJ46" s="104">
        <v>568</v>
      </c>
      <c r="BK46" s="47" t="s">
        <v>653</v>
      </c>
      <c r="BL46" s="100">
        <v>3</v>
      </c>
      <c r="BM46" s="47" t="s">
        <v>654</v>
      </c>
    </row>
    <row r="47" spans="1:65" ht="10.8" customHeight="1" x14ac:dyDescent="0.2">
      <c r="A47" s="88" t="s">
        <v>444</v>
      </c>
      <c r="B47" s="31" t="s">
        <v>148</v>
      </c>
      <c r="C47" s="111">
        <v>453</v>
      </c>
      <c r="D47" s="21" t="s">
        <v>445</v>
      </c>
      <c r="E47" s="68" t="s">
        <v>155</v>
      </c>
      <c r="F47" s="68" t="s">
        <v>154</v>
      </c>
      <c r="G47" s="68" t="s">
        <v>112</v>
      </c>
      <c r="H47" s="21" t="s">
        <v>5</v>
      </c>
      <c r="I47" s="31" t="s">
        <v>5</v>
      </c>
      <c r="J47" s="37">
        <v>858</v>
      </c>
      <c r="K47" s="34">
        <v>135</v>
      </c>
      <c r="L47" s="22">
        <v>160</v>
      </c>
      <c r="M47" s="22">
        <v>146</v>
      </c>
      <c r="N47" s="22">
        <v>151</v>
      </c>
      <c r="O47" s="22">
        <v>134</v>
      </c>
      <c r="P47" s="22">
        <v>132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41">
        <v>0</v>
      </c>
      <c r="Y47" s="46">
        <v>459</v>
      </c>
      <c r="Z47" s="47">
        <v>411</v>
      </c>
      <c r="AA47" s="92">
        <v>870</v>
      </c>
      <c r="AB47" s="54">
        <v>2</v>
      </c>
      <c r="AC47" s="23">
        <v>23</v>
      </c>
      <c r="AD47" s="23">
        <v>92</v>
      </c>
      <c r="AE47" s="23">
        <v>52</v>
      </c>
      <c r="AF47" s="23">
        <v>1</v>
      </c>
      <c r="AG47" s="23">
        <v>25</v>
      </c>
      <c r="AH47" s="47">
        <v>675</v>
      </c>
      <c r="AI47" s="57">
        <v>2.2988505747126436E-3</v>
      </c>
      <c r="AJ47" s="50">
        <v>2.6436781609195402E-2</v>
      </c>
      <c r="AK47" s="50">
        <v>0.10574712643678161</v>
      </c>
      <c r="AL47" s="50">
        <v>5.9770114942528735E-2</v>
      </c>
      <c r="AM47" s="50">
        <v>1.1494252873563218E-3</v>
      </c>
      <c r="AN47" s="50">
        <v>2.8735632183908046E-2</v>
      </c>
      <c r="AO47" s="74">
        <v>0.77586206896551724</v>
      </c>
      <c r="AP47" s="78">
        <v>114</v>
      </c>
      <c r="AQ47" s="50">
        <v>0.13073394495412843</v>
      </c>
      <c r="AR47" s="23">
        <v>15</v>
      </c>
      <c r="AS47" s="50">
        <v>1.7381228273464659E-2</v>
      </c>
      <c r="AT47" s="21" t="s">
        <v>6</v>
      </c>
      <c r="AU47" s="67">
        <f>VLOOKUP(C47,[1]Sheet1!$B$2:$E$171,4,FALSE)</f>
        <v>68.3</v>
      </c>
      <c r="AV47" s="68" t="str">
        <f>VLOOKUP(C47,'[2]2012-13'!$D$2:$F$170,3,FALSE)</f>
        <v xml:space="preserve">Does Not Meet </v>
      </c>
      <c r="AW47" s="79">
        <f>VLOOKUP(C47,'[3]2012-13'!$A$4:$C$172,3,FALSE)</f>
        <v>100</v>
      </c>
      <c r="AX47" s="88" t="s">
        <v>31</v>
      </c>
      <c r="AY47" s="21" t="s">
        <v>30</v>
      </c>
      <c r="AZ47" s="21" t="s">
        <v>430</v>
      </c>
      <c r="BA47" s="21" t="s">
        <v>2</v>
      </c>
      <c r="BB47" s="21" t="s">
        <v>84</v>
      </c>
      <c r="BC47" s="79" t="s">
        <v>85</v>
      </c>
      <c r="BD47" s="46">
        <v>36</v>
      </c>
      <c r="BE47" s="61">
        <v>682</v>
      </c>
      <c r="BF47" s="61">
        <v>-78</v>
      </c>
      <c r="BG47" s="61">
        <v>912</v>
      </c>
      <c r="BH47" s="117" t="s">
        <v>446</v>
      </c>
      <c r="BI47" s="23">
        <v>858</v>
      </c>
      <c r="BJ47" s="104">
        <v>719</v>
      </c>
      <c r="BK47" s="47" t="s">
        <v>447</v>
      </c>
      <c r="BL47" s="100">
        <v>5</v>
      </c>
      <c r="BM47" s="47" t="s">
        <v>448</v>
      </c>
    </row>
    <row r="48" spans="1:65" ht="11.4" customHeight="1" x14ac:dyDescent="0.2">
      <c r="A48" s="88" t="s">
        <v>526</v>
      </c>
      <c r="B48" s="31" t="s">
        <v>204</v>
      </c>
      <c r="C48" s="111">
        <v>456</v>
      </c>
      <c r="D48" s="21" t="s">
        <v>527</v>
      </c>
      <c r="E48" s="68" t="s">
        <v>155</v>
      </c>
      <c r="F48" s="68" t="s">
        <v>154</v>
      </c>
      <c r="G48" s="68" t="s">
        <v>7</v>
      </c>
      <c r="H48" s="21" t="s">
        <v>203</v>
      </c>
      <c r="I48" s="31" t="s">
        <v>528</v>
      </c>
      <c r="J48" s="37">
        <v>691</v>
      </c>
      <c r="K48" s="34">
        <v>101</v>
      </c>
      <c r="L48" s="22">
        <v>130</v>
      </c>
      <c r="M48" s="22">
        <v>130</v>
      </c>
      <c r="N48" s="22">
        <v>111</v>
      </c>
      <c r="O48" s="22">
        <v>113</v>
      </c>
      <c r="P48" s="22">
        <v>106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41">
        <v>0</v>
      </c>
      <c r="Y48" s="46">
        <v>355</v>
      </c>
      <c r="Z48" s="47">
        <v>332</v>
      </c>
      <c r="AA48" s="92">
        <v>687</v>
      </c>
      <c r="AB48" s="54">
        <v>5</v>
      </c>
      <c r="AC48" s="23">
        <v>17</v>
      </c>
      <c r="AD48" s="23">
        <v>110</v>
      </c>
      <c r="AE48" s="23">
        <v>124</v>
      </c>
      <c r="AF48" s="23">
        <v>4</v>
      </c>
      <c r="AG48" s="23">
        <v>20</v>
      </c>
      <c r="AH48" s="47">
        <v>407</v>
      </c>
      <c r="AI48" s="57">
        <v>7.2780203784570596E-3</v>
      </c>
      <c r="AJ48" s="50">
        <v>2.4745269286754003E-2</v>
      </c>
      <c r="AK48" s="50">
        <v>0.16011644832605532</v>
      </c>
      <c r="AL48" s="50">
        <v>0.18049490538573509</v>
      </c>
      <c r="AM48" s="50">
        <v>5.822416302765648E-3</v>
      </c>
      <c r="AN48" s="50">
        <v>2.9112081513828238E-2</v>
      </c>
      <c r="AO48" s="74">
        <v>0.59243085880640467</v>
      </c>
      <c r="AP48" s="78">
        <v>173</v>
      </c>
      <c r="AQ48" s="50">
        <v>0.25145348837209303</v>
      </c>
      <c r="AR48" s="23">
        <v>44</v>
      </c>
      <c r="AS48" s="50">
        <v>6.3127690100430414E-2</v>
      </c>
      <c r="AT48" s="21" t="s">
        <v>6</v>
      </c>
      <c r="AU48" s="67">
        <f>VLOOKUP(C48,[1]Sheet1!$B$2:$E$171,4,FALSE)</f>
        <v>59.8</v>
      </c>
      <c r="AV48" s="68" t="str">
        <f>VLOOKUP(C48,'[2]2012-13'!$D$2:$F$170,3,FALSE)</f>
        <v xml:space="preserve">Does Not Meet </v>
      </c>
      <c r="AW48" s="79">
        <f>VLOOKUP(C48,'[3]2012-13'!$A$4:$C$172,3,FALSE)</f>
        <v>100</v>
      </c>
      <c r="AX48" s="88" t="s">
        <v>12</v>
      </c>
      <c r="AY48" s="21" t="s">
        <v>11</v>
      </c>
      <c r="AZ48" s="21" t="s">
        <v>402</v>
      </c>
      <c r="BA48" s="21" t="s">
        <v>16</v>
      </c>
      <c r="BB48" s="21" t="s">
        <v>0</v>
      </c>
      <c r="BC48" s="79" t="s">
        <v>1</v>
      </c>
      <c r="BD48" s="46">
        <v>34</v>
      </c>
      <c r="BE48" s="61">
        <v>466</v>
      </c>
      <c r="BF48" s="61">
        <v>0</v>
      </c>
      <c r="BG48" s="61">
        <v>489</v>
      </c>
      <c r="BH48" s="117" t="s">
        <v>529</v>
      </c>
      <c r="BI48" s="23">
        <v>691</v>
      </c>
      <c r="BJ48" s="104">
        <v>650</v>
      </c>
      <c r="BK48" s="47" t="s">
        <v>472</v>
      </c>
      <c r="BL48" s="100">
        <v>8</v>
      </c>
      <c r="BM48" s="47" t="s">
        <v>530</v>
      </c>
    </row>
    <row r="49" spans="1:65" x14ac:dyDescent="0.2">
      <c r="A49" s="88" t="s">
        <v>615</v>
      </c>
      <c r="B49" s="31" t="s">
        <v>202</v>
      </c>
      <c r="C49" s="111">
        <v>460</v>
      </c>
      <c r="D49" s="21" t="s">
        <v>616</v>
      </c>
      <c r="E49" s="68" t="s">
        <v>155</v>
      </c>
      <c r="F49" s="68" t="s">
        <v>154</v>
      </c>
      <c r="G49" s="68" t="s">
        <v>7</v>
      </c>
      <c r="H49" s="21" t="s">
        <v>5</v>
      </c>
      <c r="I49" s="31" t="s">
        <v>436</v>
      </c>
      <c r="J49" s="37">
        <v>339</v>
      </c>
      <c r="K49" s="34">
        <v>59</v>
      </c>
      <c r="L49" s="22">
        <v>61</v>
      </c>
      <c r="M49" s="22">
        <v>58</v>
      </c>
      <c r="N49" s="22">
        <v>54</v>
      </c>
      <c r="O49" s="22">
        <v>49</v>
      </c>
      <c r="P49" s="22">
        <v>58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41">
        <v>0</v>
      </c>
      <c r="Y49" s="46">
        <v>186</v>
      </c>
      <c r="Z49" s="47">
        <v>158</v>
      </c>
      <c r="AA49" s="92">
        <v>344</v>
      </c>
      <c r="AB49" s="54">
        <v>0</v>
      </c>
      <c r="AC49" s="23">
        <v>54</v>
      </c>
      <c r="AD49" s="23">
        <v>72</v>
      </c>
      <c r="AE49" s="23">
        <v>109</v>
      </c>
      <c r="AF49" s="23">
        <v>2</v>
      </c>
      <c r="AG49" s="23">
        <v>24</v>
      </c>
      <c r="AH49" s="47">
        <v>83</v>
      </c>
      <c r="AI49" s="57">
        <v>0</v>
      </c>
      <c r="AJ49" s="50">
        <v>0.15697674418604651</v>
      </c>
      <c r="AK49" s="50">
        <v>0.20930232558139536</v>
      </c>
      <c r="AL49" s="50">
        <v>0.31686046511627908</v>
      </c>
      <c r="AM49" s="50">
        <v>5.8139534883720929E-3</v>
      </c>
      <c r="AN49" s="50">
        <v>6.9767441860465115E-2</v>
      </c>
      <c r="AO49" s="74">
        <v>0.24127906976744187</v>
      </c>
      <c r="AP49" s="78">
        <v>201</v>
      </c>
      <c r="AQ49" s="50">
        <v>0.58430232558139539</v>
      </c>
      <c r="AR49" s="23">
        <v>88</v>
      </c>
      <c r="AS49" s="50">
        <v>0.2558139534883721</v>
      </c>
      <c r="AT49" s="21" t="s">
        <v>153</v>
      </c>
      <c r="AU49" s="67">
        <f>VLOOKUP(C49,[1]Sheet1!$B$2:$E$171,4,FALSE)</f>
        <v>49.2</v>
      </c>
      <c r="AV49" s="68" t="str">
        <f>VLOOKUP(C49,'[2]2012-13'!$D$2:$F$170,3,FALSE)</f>
        <v>Meets</v>
      </c>
      <c r="AW49" s="79">
        <f>VLOOKUP(C49,'[3]2012-13'!$A$4:$C$172,3,FALSE)</f>
        <v>100</v>
      </c>
      <c r="AX49" s="88" t="s">
        <v>71</v>
      </c>
      <c r="AY49" s="21" t="s">
        <v>294</v>
      </c>
      <c r="AZ49" s="21" t="s">
        <v>301</v>
      </c>
      <c r="BA49" s="21" t="s">
        <v>45</v>
      </c>
      <c r="BB49" s="21" t="s">
        <v>43</v>
      </c>
      <c r="BC49" s="79" t="s">
        <v>44</v>
      </c>
      <c r="BD49" s="46">
        <v>28</v>
      </c>
      <c r="BE49" s="61">
        <v>379</v>
      </c>
      <c r="BF49" s="61">
        <v>3</v>
      </c>
      <c r="BG49" s="61">
        <v>379</v>
      </c>
      <c r="BH49" s="117" t="s">
        <v>584</v>
      </c>
      <c r="BI49" s="23">
        <v>339</v>
      </c>
      <c r="BJ49" s="104">
        <v>382</v>
      </c>
      <c r="BK49" s="47" t="s">
        <v>584</v>
      </c>
      <c r="BL49" s="100">
        <v>0</v>
      </c>
      <c r="BM49" s="47" t="s">
        <v>340</v>
      </c>
    </row>
    <row r="50" spans="1:65" x14ac:dyDescent="0.2">
      <c r="A50" s="88" t="s">
        <v>928</v>
      </c>
      <c r="B50" s="31" t="s">
        <v>201</v>
      </c>
      <c r="C50" s="111">
        <v>464</v>
      </c>
      <c r="D50" s="21" t="s">
        <v>929</v>
      </c>
      <c r="E50" s="68" t="s">
        <v>155</v>
      </c>
      <c r="F50" s="68" t="s">
        <v>154</v>
      </c>
      <c r="G50" s="68" t="s">
        <v>7</v>
      </c>
      <c r="H50" s="21" t="s">
        <v>5</v>
      </c>
      <c r="I50" s="31" t="s">
        <v>5</v>
      </c>
      <c r="J50" s="37">
        <v>734</v>
      </c>
      <c r="K50" s="34">
        <v>106</v>
      </c>
      <c r="L50" s="22">
        <v>135</v>
      </c>
      <c r="M50" s="22">
        <v>125</v>
      </c>
      <c r="N50" s="22">
        <v>118</v>
      </c>
      <c r="O50" s="22">
        <v>128</v>
      </c>
      <c r="P50" s="22">
        <v>122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41">
        <v>0</v>
      </c>
      <c r="Y50" s="46">
        <v>373</v>
      </c>
      <c r="Z50" s="47">
        <v>357</v>
      </c>
      <c r="AA50" s="92">
        <v>730</v>
      </c>
      <c r="AB50" s="54">
        <v>2</v>
      </c>
      <c r="AC50" s="23">
        <v>17</v>
      </c>
      <c r="AD50" s="23">
        <v>314</v>
      </c>
      <c r="AE50" s="23">
        <v>273</v>
      </c>
      <c r="AF50" s="23">
        <v>0</v>
      </c>
      <c r="AG50" s="23">
        <v>29</v>
      </c>
      <c r="AH50" s="47">
        <v>95</v>
      </c>
      <c r="AI50" s="57">
        <v>2.7397260273972603E-3</v>
      </c>
      <c r="AJ50" s="50">
        <v>2.3287671232876714E-2</v>
      </c>
      <c r="AK50" s="50">
        <v>0.43013698630136987</v>
      </c>
      <c r="AL50" s="50">
        <v>0.37397260273972605</v>
      </c>
      <c r="AM50" s="50">
        <v>0</v>
      </c>
      <c r="AN50" s="50">
        <v>3.9726027397260277E-2</v>
      </c>
      <c r="AO50" s="74">
        <v>0.13013698630136986</v>
      </c>
      <c r="AP50" s="78">
        <v>496</v>
      </c>
      <c r="AQ50" s="50">
        <v>0.67759562841530052</v>
      </c>
      <c r="AR50" s="23">
        <v>156</v>
      </c>
      <c r="AS50" s="50">
        <v>0.213406292749658</v>
      </c>
      <c r="AT50" s="21" t="s">
        <v>153</v>
      </c>
      <c r="AU50" s="67">
        <f>VLOOKUP(C50,[1]Sheet1!$B$2:$E$171,4,FALSE)</f>
        <v>39.6</v>
      </c>
      <c r="AV50" s="68" t="str">
        <f>VLOOKUP(C50,'[2]2012-13'!$D$2:$F$170,3,FALSE)</f>
        <v>Exceeds</v>
      </c>
      <c r="AW50" s="79">
        <f>VLOOKUP(C50,'[3]2012-13'!$A$4:$C$172,3,FALSE)</f>
        <v>89.7</v>
      </c>
      <c r="AX50" s="88" t="s">
        <v>31</v>
      </c>
      <c r="AY50" s="21" t="s">
        <v>30</v>
      </c>
      <c r="AZ50" s="21" t="s">
        <v>297</v>
      </c>
      <c r="BA50" s="21" t="s">
        <v>298</v>
      </c>
      <c r="BB50" s="21" t="s">
        <v>57</v>
      </c>
      <c r="BC50" s="79" t="s">
        <v>58</v>
      </c>
      <c r="BD50" s="46">
        <v>40</v>
      </c>
      <c r="BE50" s="61">
        <v>655</v>
      </c>
      <c r="BF50" s="61">
        <v>-135</v>
      </c>
      <c r="BG50" s="61">
        <v>816</v>
      </c>
      <c r="BH50" s="117" t="s">
        <v>930</v>
      </c>
      <c r="BI50" s="23">
        <v>734</v>
      </c>
      <c r="BJ50" s="104">
        <v>704</v>
      </c>
      <c r="BK50" s="47" t="s">
        <v>455</v>
      </c>
      <c r="BL50" s="100">
        <v>8</v>
      </c>
      <c r="BM50" s="47" t="s">
        <v>931</v>
      </c>
    </row>
    <row r="51" spans="1:65" x14ac:dyDescent="0.2">
      <c r="A51" s="88" t="s">
        <v>400</v>
      </c>
      <c r="B51" s="31" t="s">
        <v>32</v>
      </c>
      <c r="C51" s="111">
        <v>468</v>
      </c>
      <c r="D51" s="21" t="s">
        <v>401</v>
      </c>
      <c r="E51" s="68" t="s">
        <v>155</v>
      </c>
      <c r="F51" s="68" t="s">
        <v>154</v>
      </c>
      <c r="G51" s="68" t="s">
        <v>7</v>
      </c>
      <c r="H51" s="21" t="s">
        <v>5</v>
      </c>
      <c r="I51" s="31" t="s">
        <v>5</v>
      </c>
      <c r="J51" s="37">
        <v>767</v>
      </c>
      <c r="K51" s="34">
        <v>123</v>
      </c>
      <c r="L51" s="22">
        <v>125</v>
      </c>
      <c r="M51" s="22">
        <v>131</v>
      </c>
      <c r="N51" s="22">
        <v>141</v>
      </c>
      <c r="O51" s="22">
        <v>109</v>
      </c>
      <c r="P51" s="22">
        <v>138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41">
        <v>0</v>
      </c>
      <c r="Y51" s="46">
        <v>387</v>
      </c>
      <c r="Z51" s="47">
        <v>376</v>
      </c>
      <c r="AA51" s="92">
        <v>763</v>
      </c>
      <c r="AB51" s="54">
        <v>1</v>
      </c>
      <c r="AC51" s="23">
        <v>42</v>
      </c>
      <c r="AD51" s="23">
        <v>69</v>
      </c>
      <c r="AE51" s="23">
        <v>67</v>
      </c>
      <c r="AF51" s="23">
        <v>0</v>
      </c>
      <c r="AG51" s="23">
        <v>8</v>
      </c>
      <c r="AH51" s="47">
        <v>576</v>
      </c>
      <c r="AI51" s="57">
        <v>1.3106159895150721E-3</v>
      </c>
      <c r="AJ51" s="50">
        <v>5.5045871559633031E-2</v>
      </c>
      <c r="AK51" s="50">
        <v>9.0432503276539969E-2</v>
      </c>
      <c r="AL51" s="50">
        <v>8.7811271297509833E-2</v>
      </c>
      <c r="AM51" s="50">
        <v>0</v>
      </c>
      <c r="AN51" s="50">
        <v>1.0484927916120577E-2</v>
      </c>
      <c r="AO51" s="74">
        <v>0.7549148099606815</v>
      </c>
      <c r="AP51" s="78">
        <v>196</v>
      </c>
      <c r="AQ51" s="50">
        <v>0.2572178477690289</v>
      </c>
      <c r="AR51" s="23">
        <v>85</v>
      </c>
      <c r="AS51" s="50">
        <v>0.11024643320363164</v>
      </c>
      <c r="AT51" s="21" t="s">
        <v>6</v>
      </c>
      <c r="AU51" s="67">
        <f>VLOOKUP(C51,[1]Sheet1!$B$2:$E$171,4,FALSE)</f>
        <v>66.599999999999994</v>
      </c>
      <c r="AV51" s="68" t="str">
        <f>VLOOKUP(C51,'[2]2012-13'!$D$2:$F$170,3,FALSE)</f>
        <v>Exceeds</v>
      </c>
      <c r="AW51" s="79">
        <f>VLOOKUP(C51,'[3]2012-13'!$A$4:$C$172,3,FALSE)</f>
        <v>84</v>
      </c>
      <c r="AX51" s="88" t="s">
        <v>12</v>
      </c>
      <c r="AY51" s="21" t="s">
        <v>11</v>
      </c>
      <c r="AZ51" s="21" t="s">
        <v>402</v>
      </c>
      <c r="BA51" s="21" t="s">
        <v>16</v>
      </c>
      <c r="BB51" s="21" t="s">
        <v>0</v>
      </c>
      <c r="BC51" s="79" t="s">
        <v>1</v>
      </c>
      <c r="BD51" s="46">
        <v>40</v>
      </c>
      <c r="BE51" s="61">
        <v>655</v>
      </c>
      <c r="BF51" s="61">
        <v>9</v>
      </c>
      <c r="BG51" s="61">
        <v>701</v>
      </c>
      <c r="BH51" s="117" t="s">
        <v>403</v>
      </c>
      <c r="BI51" s="23">
        <v>767</v>
      </c>
      <c r="BJ51" s="104">
        <v>710</v>
      </c>
      <c r="BK51" s="47" t="s">
        <v>403</v>
      </c>
      <c r="BL51" s="100">
        <v>2</v>
      </c>
      <c r="BM51" s="47" t="s">
        <v>404</v>
      </c>
    </row>
    <row r="52" spans="1:65" x14ac:dyDescent="0.2">
      <c r="A52" s="88" t="s">
        <v>746</v>
      </c>
      <c r="B52" s="31" t="s">
        <v>70</v>
      </c>
      <c r="C52" s="111">
        <v>474</v>
      </c>
      <c r="D52" s="21" t="s">
        <v>747</v>
      </c>
      <c r="E52" s="68" t="s">
        <v>155</v>
      </c>
      <c r="F52" s="68" t="s">
        <v>154</v>
      </c>
      <c r="G52" s="68" t="s">
        <v>313</v>
      </c>
      <c r="H52" s="21" t="s">
        <v>5</v>
      </c>
      <c r="I52" s="31" t="s">
        <v>5</v>
      </c>
      <c r="J52" s="37">
        <v>618</v>
      </c>
      <c r="K52" s="34">
        <v>105</v>
      </c>
      <c r="L52" s="22">
        <v>110</v>
      </c>
      <c r="M52" s="22">
        <v>111</v>
      </c>
      <c r="N52" s="22">
        <v>105</v>
      </c>
      <c r="O52" s="22">
        <v>89</v>
      </c>
      <c r="P52" s="22">
        <v>98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41">
        <v>0</v>
      </c>
      <c r="Y52" s="46">
        <v>321</v>
      </c>
      <c r="Z52" s="47">
        <v>312</v>
      </c>
      <c r="AA52" s="92">
        <v>633</v>
      </c>
      <c r="AB52" s="54">
        <v>0</v>
      </c>
      <c r="AC52" s="23">
        <v>11</v>
      </c>
      <c r="AD52" s="23">
        <v>195</v>
      </c>
      <c r="AE52" s="23">
        <v>151</v>
      </c>
      <c r="AF52" s="23">
        <v>1</v>
      </c>
      <c r="AG52" s="23">
        <v>28</v>
      </c>
      <c r="AH52" s="47">
        <v>247</v>
      </c>
      <c r="AI52" s="57">
        <v>0</v>
      </c>
      <c r="AJ52" s="50">
        <v>1.7377567140600316E-2</v>
      </c>
      <c r="AK52" s="50">
        <v>0.30805687203791471</v>
      </c>
      <c r="AL52" s="50">
        <v>0.23854660347551343</v>
      </c>
      <c r="AM52" s="50">
        <v>1.5797788309636651E-3</v>
      </c>
      <c r="AN52" s="50">
        <v>4.4233807266982623E-2</v>
      </c>
      <c r="AO52" s="74">
        <v>0.39020537124802529</v>
      </c>
      <c r="AP52" s="78">
        <v>283</v>
      </c>
      <c r="AQ52" s="50">
        <v>0.44707740916271721</v>
      </c>
      <c r="AR52" s="23">
        <v>82</v>
      </c>
      <c r="AS52" s="50">
        <v>0.13311688311688311</v>
      </c>
      <c r="AT52" s="21" t="s">
        <v>153</v>
      </c>
      <c r="AU52" s="67">
        <f>VLOOKUP(C52,[1]Sheet1!$B$2:$E$171,4,FALSE)</f>
        <v>48.4</v>
      </c>
      <c r="AV52" s="68" t="str">
        <f>VLOOKUP(C52,'[2]2012-13'!$D$2:$F$170,3,FALSE)</f>
        <v>Exceeds</v>
      </c>
      <c r="AW52" s="79">
        <f>VLOOKUP(C52,'[3]2012-13'!$A$4:$C$172,3,FALSE)</f>
        <v>100</v>
      </c>
      <c r="AX52" s="88" t="s">
        <v>31</v>
      </c>
      <c r="AY52" s="21" t="s">
        <v>30</v>
      </c>
      <c r="AZ52" s="21" t="s">
        <v>297</v>
      </c>
      <c r="BA52" s="21" t="s">
        <v>298</v>
      </c>
      <c r="BB52" s="21" t="s">
        <v>163</v>
      </c>
      <c r="BC52" s="79" t="s">
        <v>164</v>
      </c>
      <c r="BD52" s="46">
        <v>51</v>
      </c>
      <c r="BE52" s="61">
        <v>800</v>
      </c>
      <c r="BF52" s="61">
        <v>-75</v>
      </c>
      <c r="BG52" s="61">
        <v>846</v>
      </c>
      <c r="BH52" s="117" t="s">
        <v>748</v>
      </c>
      <c r="BI52" s="23">
        <v>618</v>
      </c>
      <c r="BJ52" s="104">
        <v>725</v>
      </c>
      <c r="BK52" s="47" t="s">
        <v>749</v>
      </c>
      <c r="BL52" s="100">
        <v>0</v>
      </c>
      <c r="BM52" s="47" t="s">
        <v>340</v>
      </c>
    </row>
    <row r="53" spans="1:65" x14ac:dyDescent="0.2">
      <c r="A53" s="88" t="s">
        <v>351</v>
      </c>
      <c r="B53" s="31" t="s">
        <v>200</v>
      </c>
      <c r="C53" s="111">
        <v>467</v>
      </c>
      <c r="D53" s="21" t="s">
        <v>352</v>
      </c>
      <c r="E53" s="68" t="s">
        <v>155</v>
      </c>
      <c r="F53" s="68" t="s">
        <v>154</v>
      </c>
      <c r="G53" s="68" t="s">
        <v>112</v>
      </c>
      <c r="H53" s="21" t="s">
        <v>5</v>
      </c>
      <c r="I53" s="31" t="s">
        <v>5</v>
      </c>
      <c r="J53" s="37">
        <v>983</v>
      </c>
      <c r="K53" s="34">
        <v>168</v>
      </c>
      <c r="L53" s="22">
        <v>173</v>
      </c>
      <c r="M53" s="22">
        <v>171</v>
      </c>
      <c r="N53" s="22">
        <v>163</v>
      </c>
      <c r="O53" s="22">
        <v>147</v>
      </c>
      <c r="P53" s="22">
        <v>161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41">
        <v>0</v>
      </c>
      <c r="Y53" s="46">
        <v>492</v>
      </c>
      <c r="Z53" s="47">
        <v>482</v>
      </c>
      <c r="AA53" s="92">
        <v>974</v>
      </c>
      <c r="AB53" s="54">
        <v>1</v>
      </c>
      <c r="AC53" s="23">
        <v>82</v>
      </c>
      <c r="AD53" s="23">
        <v>58</v>
      </c>
      <c r="AE53" s="23">
        <v>111</v>
      </c>
      <c r="AF53" s="23">
        <v>0</v>
      </c>
      <c r="AG53" s="23">
        <v>58</v>
      </c>
      <c r="AH53" s="47">
        <v>664</v>
      </c>
      <c r="AI53" s="57">
        <v>1.026694045174538E-3</v>
      </c>
      <c r="AJ53" s="50">
        <v>8.4188911704312114E-2</v>
      </c>
      <c r="AK53" s="50">
        <v>5.9548254620123205E-2</v>
      </c>
      <c r="AL53" s="50">
        <v>0.11396303901437371</v>
      </c>
      <c r="AM53" s="50">
        <v>0</v>
      </c>
      <c r="AN53" s="50">
        <v>5.9548254620123205E-2</v>
      </c>
      <c r="AO53" s="74">
        <v>0.68172484599589322</v>
      </c>
      <c r="AP53" s="78">
        <v>126</v>
      </c>
      <c r="AQ53" s="50">
        <v>0.12962962962962962</v>
      </c>
      <c r="AR53" s="23">
        <v>58</v>
      </c>
      <c r="AS53" s="50">
        <v>5.9003051881993895E-2</v>
      </c>
      <c r="AT53" s="21" t="s">
        <v>6</v>
      </c>
      <c r="AU53" s="67">
        <f>VLOOKUP(C53,[1]Sheet1!$B$2:$E$171,4,FALSE)</f>
        <v>72</v>
      </c>
      <c r="AV53" s="68" t="str">
        <f>VLOOKUP(C53,'[2]2012-13'!$D$2:$F$170,3,FALSE)</f>
        <v>Exceeds</v>
      </c>
      <c r="AW53" s="79">
        <f>VLOOKUP(C53,'[3]2012-13'!$A$4:$C$172,3,FALSE)</f>
        <v>100</v>
      </c>
      <c r="AX53" s="88" t="s">
        <v>71</v>
      </c>
      <c r="AY53" s="21" t="s">
        <v>294</v>
      </c>
      <c r="AZ53" s="21" t="s">
        <v>307</v>
      </c>
      <c r="BA53" s="21" t="s">
        <v>36</v>
      </c>
      <c r="BB53" s="21" t="s">
        <v>43</v>
      </c>
      <c r="BC53" s="79" t="s">
        <v>44</v>
      </c>
      <c r="BD53" s="46">
        <v>46</v>
      </c>
      <c r="BE53" s="61">
        <v>963</v>
      </c>
      <c r="BF53" s="61">
        <v>25</v>
      </c>
      <c r="BG53" s="61">
        <v>986</v>
      </c>
      <c r="BH53" s="117" t="s">
        <v>353</v>
      </c>
      <c r="BI53" s="23">
        <v>983</v>
      </c>
      <c r="BJ53" s="104">
        <v>988</v>
      </c>
      <c r="BK53" s="47" t="s">
        <v>354</v>
      </c>
      <c r="BL53" s="100">
        <v>0</v>
      </c>
      <c r="BM53" s="47" t="s">
        <v>340</v>
      </c>
    </row>
    <row r="54" spans="1:65" x14ac:dyDescent="0.2">
      <c r="A54" s="88" t="s">
        <v>711</v>
      </c>
      <c r="B54" s="31" t="s">
        <v>199</v>
      </c>
      <c r="C54" s="111">
        <v>470</v>
      </c>
      <c r="D54" s="21" t="s">
        <v>712</v>
      </c>
      <c r="E54" s="68" t="s">
        <v>155</v>
      </c>
      <c r="F54" s="68" t="s">
        <v>154</v>
      </c>
      <c r="G54" s="68" t="s">
        <v>7</v>
      </c>
      <c r="H54" s="21" t="s">
        <v>5</v>
      </c>
      <c r="I54" s="31" t="s">
        <v>5</v>
      </c>
      <c r="J54" s="37">
        <v>569</v>
      </c>
      <c r="K54" s="34">
        <v>116</v>
      </c>
      <c r="L54" s="22">
        <v>100</v>
      </c>
      <c r="M54" s="22">
        <v>90</v>
      </c>
      <c r="N54" s="22">
        <v>95</v>
      </c>
      <c r="O54" s="22">
        <v>94</v>
      </c>
      <c r="P54" s="22">
        <v>74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41">
        <v>0</v>
      </c>
      <c r="Y54" s="46">
        <v>276</v>
      </c>
      <c r="Z54" s="47">
        <v>282</v>
      </c>
      <c r="AA54" s="92">
        <v>558</v>
      </c>
      <c r="AB54" s="54">
        <v>2</v>
      </c>
      <c r="AC54" s="23">
        <v>11</v>
      </c>
      <c r="AD54" s="23">
        <v>159</v>
      </c>
      <c r="AE54" s="23">
        <v>77</v>
      </c>
      <c r="AF54" s="23">
        <v>1</v>
      </c>
      <c r="AG54" s="23">
        <v>19</v>
      </c>
      <c r="AH54" s="47">
        <v>289</v>
      </c>
      <c r="AI54" s="57">
        <v>3.5842293906810036E-3</v>
      </c>
      <c r="AJ54" s="50">
        <v>1.9713261648745518E-2</v>
      </c>
      <c r="AK54" s="50">
        <v>0.28494623655913981</v>
      </c>
      <c r="AL54" s="50">
        <v>0.13799283154121864</v>
      </c>
      <c r="AM54" s="50">
        <v>1.7921146953405018E-3</v>
      </c>
      <c r="AN54" s="50">
        <v>3.4050179211469536E-2</v>
      </c>
      <c r="AO54" s="74">
        <v>0.51792114695340496</v>
      </c>
      <c r="AP54" s="78">
        <v>204</v>
      </c>
      <c r="AQ54" s="50">
        <v>0.36559139784946237</v>
      </c>
      <c r="AR54" s="23">
        <v>42</v>
      </c>
      <c r="AS54" s="50">
        <v>7.1428571428571425E-2</v>
      </c>
      <c r="AT54" s="21" t="s">
        <v>153</v>
      </c>
      <c r="AU54" s="67">
        <f>VLOOKUP(C54,[1]Sheet1!$B$2:$E$171,4,FALSE)</f>
        <v>57.3</v>
      </c>
      <c r="AV54" s="68" t="str">
        <f>VLOOKUP(C54,'[2]2012-13'!$D$2:$F$170,3,FALSE)</f>
        <v>Meets</v>
      </c>
      <c r="AW54" s="79">
        <f>VLOOKUP(C54,'[3]2012-13'!$A$4:$C$172,3,FALSE)</f>
        <v>100</v>
      </c>
      <c r="AX54" s="88" t="s">
        <v>46</v>
      </c>
      <c r="AY54" s="21" t="s">
        <v>348</v>
      </c>
      <c r="AZ54" s="21" t="s">
        <v>349</v>
      </c>
      <c r="BA54" s="21" t="s">
        <v>10</v>
      </c>
      <c r="BB54" s="21" t="s">
        <v>0</v>
      </c>
      <c r="BC54" s="79" t="s">
        <v>1</v>
      </c>
      <c r="BD54" s="46">
        <v>35</v>
      </c>
      <c r="BE54" s="61">
        <v>540</v>
      </c>
      <c r="BF54" s="61">
        <v>0</v>
      </c>
      <c r="BG54" s="61">
        <v>609</v>
      </c>
      <c r="BH54" s="117" t="s">
        <v>713</v>
      </c>
      <c r="BI54" s="23">
        <v>569</v>
      </c>
      <c r="BJ54" s="104">
        <v>563</v>
      </c>
      <c r="BK54" s="47" t="s">
        <v>358</v>
      </c>
      <c r="BL54" s="100">
        <v>1</v>
      </c>
      <c r="BM54" s="47" t="s">
        <v>714</v>
      </c>
    </row>
    <row r="55" spans="1:65" ht="20.399999999999999" x14ac:dyDescent="0.2">
      <c r="A55" s="88" t="s">
        <v>662</v>
      </c>
      <c r="B55" s="31" t="s">
        <v>198</v>
      </c>
      <c r="C55" s="111">
        <v>469</v>
      </c>
      <c r="D55" s="21" t="s">
        <v>663</v>
      </c>
      <c r="E55" s="68" t="s">
        <v>155</v>
      </c>
      <c r="F55" s="68" t="s">
        <v>154</v>
      </c>
      <c r="G55" s="68" t="s">
        <v>7</v>
      </c>
      <c r="H55" s="21" t="s">
        <v>5</v>
      </c>
      <c r="I55" s="31" t="s">
        <v>5</v>
      </c>
      <c r="J55" s="37">
        <v>962</v>
      </c>
      <c r="K55" s="34">
        <v>177</v>
      </c>
      <c r="L55" s="22">
        <v>163</v>
      </c>
      <c r="M55" s="22">
        <v>158</v>
      </c>
      <c r="N55" s="22">
        <v>157</v>
      </c>
      <c r="O55" s="22">
        <v>150</v>
      </c>
      <c r="P55" s="22">
        <v>157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41">
        <v>0</v>
      </c>
      <c r="Y55" s="46">
        <v>468</v>
      </c>
      <c r="Z55" s="47">
        <v>496</v>
      </c>
      <c r="AA55" s="92">
        <v>964</v>
      </c>
      <c r="AB55" s="54">
        <v>0</v>
      </c>
      <c r="AC55" s="23">
        <v>53</v>
      </c>
      <c r="AD55" s="23">
        <v>236</v>
      </c>
      <c r="AE55" s="23">
        <v>115</v>
      </c>
      <c r="AF55" s="23">
        <v>0</v>
      </c>
      <c r="AG55" s="23">
        <v>38</v>
      </c>
      <c r="AH55" s="47">
        <v>522</v>
      </c>
      <c r="AI55" s="57">
        <v>0</v>
      </c>
      <c r="AJ55" s="50">
        <v>5.4979253112033194E-2</v>
      </c>
      <c r="AK55" s="50">
        <v>0.24481327800829875</v>
      </c>
      <c r="AL55" s="50">
        <v>0.11929460580912864</v>
      </c>
      <c r="AM55" s="50">
        <v>0</v>
      </c>
      <c r="AN55" s="50">
        <v>3.9419087136929459E-2</v>
      </c>
      <c r="AO55" s="74">
        <v>0.54149377593360992</v>
      </c>
      <c r="AP55" s="78">
        <v>269</v>
      </c>
      <c r="AQ55" s="50">
        <v>0.27789256198347106</v>
      </c>
      <c r="AR55" s="23">
        <v>77</v>
      </c>
      <c r="AS55" s="50">
        <v>7.9792746113989635E-2</v>
      </c>
      <c r="AT55" s="21" t="s">
        <v>6</v>
      </c>
      <c r="AU55" s="67">
        <f>VLOOKUP(C55,[1]Sheet1!$B$2:$E$171,4,FALSE)</f>
        <v>59.9</v>
      </c>
      <c r="AV55" s="68" t="str">
        <f>VLOOKUP(C55,'[2]2012-13'!$D$2:$F$170,3,FALSE)</f>
        <v>Meets</v>
      </c>
      <c r="AW55" s="79">
        <f>VLOOKUP(C55,'[3]2012-13'!$A$4:$C$172,3,FALSE)</f>
        <v>100</v>
      </c>
      <c r="AX55" s="88" t="s">
        <v>46</v>
      </c>
      <c r="AY55" s="21" t="s">
        <v>348</v>
      </c>
      <c r="AZ55" s="21" t="s">
        <v>349</v>
      </c>
      <c r="BA55" s="21" t="s">
        <v>10</v>
      </c>
      <c r="BB55" s="21" t="s">
        <v>0</v>
      </c>
      <c r="BC55" s="79" t="s">
        <v>1</v>
      </c>
      <c r="BD55" s="46">
        <v>35</v>
      </c>
      <c r="BE55" s="61">
        <v>540</v>
      </c>
      <c r="BF55" s="61">
        <v>-32</v>
      </c>
      <c r="BG55" s="61">
        <v>655</v>
      </c>
      <c r="BH55" s="117" t="s">
        <v>664</v>
      </c>
      <c r="BI55" s="23">
        <v>962</v>
      </c>
      <c r="BJ55" s="104">
        <v>899</v>
      </c>
      <c r="BK55" s="47" t="s">
        <v>665</v>
      </c>
      <c r="BL55" s="100">
        <v>17</v>
      </c>
      <c r="BM55" s="47" t="s">
        <v>666</v>
      </c>
    </row>
    <row r="56" spans="1:65" ht="20.399999999999999" x14ac:dyDescent="0.2">
      <c r="A56" s="88" t="s">
        <v>891</v>
      </c>
      <c r="B56" s="31" t="s">
        <v>41</v>
      </c>
      <c r="C56" s="111">
        <v>476</v>
      </c>
      <c r="D56" s="21" t="s">
        <v>892</v>
      </c>
      <c r="E56" s="68" t="s">
        <v>155</v>
      </c>
      <c r="F56" s="68" t="s">
        <v>154</v>
      </c>
      <c r="G56" s="68" t="s">
        <v>7</v>
      </c>
      <c r="H56" s="21" t="s">
        <v>5</v>
      </c>
      <c r="I56" s="31" t="s">
        <v>436</v>
      </c>
      <c r="J56" s="37">
        <v>478</v>
      </c>
      <c r="K56" s="34">
        <v>65</v>
      </c>
      <c r="L56" s="22">
        <v>83</v>
      </c>
      <c r="M56" s="22">
        <v>75</v>
      </c>
      <c r="N56" s="22">
        <v>76</v>
      </c>
      <c r="O56" s="22">
        <v>77</v>
      </c>
      <c r="P56" s="22">
        <v>102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41">
        <v>0</v>
      </c>
      <c r="Y56" s="46">
        <v>251</v>
      </c>
      <c r="Z56" s="47">
        <v>230</v>
      </c>
      <c r="AA56" s="92">
        <v>481</v>
      </c>
      <c r="AB56" s="54">
        <v>1</v>
      </c>
      <c r="AC56" s="23">
        <v>6</v>
      </c>
      <c r="AD56" s="23">
        <v>190</v>
      </c>
      <c r="AE56" s="23">
        <v>138</v>
      </c>
      <c r="AF56" s="23">
        <v>1</v>
      </c>
      <c r="AG56" s="23">
        <v>23</v>
      </c>
      <c r="AH56" s="47">
        <v>122</v>
      </c>
      <c r="AI56" s="57">
        <v>2.0790020790020791E-3</v>
      </c>
      <c r="AJ56" s="50">
        <v>1.2474012474012475E-2</v>
      </c>
      <c r="AK56" s="50">
        <v>0.39501039501039503</v>
      </c>
      <c r="AL56" s="50">
        <v>0.28690228690228692</v>
      </c>
      <c r="AM56" s="50">
        <v>2.0790020790020791E-3</v>
      </c>
      <c r="AN56" s="50">
        <v>4.781704781704782E-2</v>
      </c>
      <c r="AO56" s="74">
        <v>0.25363825363825365</v>
      </c>
      <c r="AP56" s="78">
        <v>315</v>
      </c>
      <c r="AQ56" s="50">
        <v>0.64814814814814814</v>
      </c>
      <c r="AR56" s="23">
        <v>83</v>
      </c>
      <c r="AS56" s="50">
        <v>0.17255717255717257</v>
      </c>
      <c r="AT56" s="21" t="s">
        <v>153</v>
      </c>
      <c r="AU56" s="67">
        <f>VLOOKUP(C56,[1]Sheet1!$B$2:$E$171,4,FALSE)</f>
        <v>31.9</v>
      </c>
      <c r="AV56" s="68" t="str">
        <f>VLOOKUP(C56,'[2]2012-13'!$D$2:$F$170,3,FALSE)</f>
        <v>Exceeds</v>
      </c>
      <c r="AW56" s="79">
        <f>VLOOKUP(C56,'[3]2012-13'!$A$4:$C$172,3,FALSE)</f>
        <v>75.900000000000006</v>
      </c>
      <c r="AX56" s="88" t="s">
        <v>76</v>
      </c>
      <c r="AY56" s="21" t="s">
        <v>325</v>
      </c>
      <c r="AZ56" s="21" t="s">
        <v>326</v>
      </c>
      <c r="BA56" s="21" t="s">
        <v>64</v>
      </c>
      <c r="BB56" s="21" t="s">
        <v>79</v>
      </c>
      <c r="BC56" s="79" t="s">
        <v>80</v>
      </c>
      <c r="BD56" s="46">
        <v>37</v>
      </c>
      <c r="BE56" s="61">
        <v>586</v>
      </c>
      <c r="BF56" s="61">
        <v>-112</v>
      </c>
      <c r="BG56" s="61">
        <v>724</v>
      </c>
      <c r="BH56" s="117" t="s">
        <v>893</v>
      </c>
      <c r="BI56" s="23">
        <v>478</v>
      </c>
      <c r="BJ56" s="104">
        <v>727</v>
      </c>
      <c r="BK56" s="47" t="s">
        <v>894</v>
      </c>
      <c r="BL56" s="100">
        <v>11</v>
      </c>
      <c r="BM56" s="47" t="s">
        <v>895</v>
      </c>
    </row>
    <row r="57" spans="1:65" x14ac:dyDescent="0.2">
      <c r="A57" s="88" t="s">
        <v>829</v>
      </c>
      <c r="B57" s="31" t="s">
        <v>197</v>
      </c>
      <c r="C57" s="111">
        <v>480</v>
      </c>
      <c r="D57" s="21" t="s">
        <v>830</v>
      </c>
      <c r="E57" s="68" t="s">
        <v>155</v>
      </c>
      <c r="F57" s="68" t="s">
        <v>154</v>
      </c>
      <c r="G57" s="68" t="s">
        <v>313</v>
      </c>
      <c r="H57" s="21" t="s">
        <v>5</v>
      </c>
      <c r="I57" s="31" t="s">
        <v>5</v>
      </c>
      <c r="J57" s="37">
        <v>723</v>
      </c>
      <c r="K57" s="34">
        <v>107</v>
      </c>
      <c r="L57" s="22">
        <v>144</v>
      </c>
      <c r="M57" s="22">
        <v>114</v>
      </c>
      <c r="N57" s="22">
        <v>116</v>
      </c>
      <c r="O57" s="22">
        <v>123</v>
      </c>
      <c r="P57" s="22">
        <v>119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41">
        <v>0</v>
      </c>
      <c r="Y57" s="46">
        <v>372</v>
      </c>
      <c r="Z57" s="47">
        <v>351</v>
      </c>
      <c r="AA57" s="92">
        <v>723</v>
      </c>
      <c r="AB57" s="54">
        <v>0</v>
      </c>
      <c r="AC57" s="23">
        <v>12</v>
      </c>
      <c r="AD57" s="23">
        <v>259</v>
      </c>
      <c r="AE57" s="23">
        <v>200</v>
      </c>
      <c r="AF57" s="23">
        <v>0</v>
      </c>
      <c r="AG57" s="23">
        <v>23</v>
      </c>
      <c r="AH57" s="47">
        <v>229</v>
      </c>
      <c r="AI57" s="57">
        <v>0</v>
      </c>
      <c r="AJ57" s="50">
        <v>1.6597510373443983E-2</v>
      </c>
      <c r="AK57" s="50">
        <v>0.35822959889349931</v>
      </c>
      <c r="AL57" s="50">
        <v>0.27662517289073307</v>
      </c>
      <c r="AM57" s="50">
        <v>0</v>
      </c>
      <c r="AN57" s="50">
        <v>3.18118948824343E-2</v>
      </c>
      <c r="AO57" s="74">
        <v>0.31673582295988933</v>
      </c>
      <c r="AP57" s="78">
        <v>396</v>
      </c>
      <c r="AQ57" s="50">
        <v>0.54696132596685088</v>
      </c>
      <c r="AR57" s="23">
        <v>103</v>
      </c>
      <c r="AS57" s="50">
        <v>0.14265927977839335</v>
      </c>
      <c r="AT57" s="21" t="s">
        <v>153</v>
      </c>
      <c r="AU57" s="67">
        <f>VLOOKUP(C57,[1]Sheet1!$B$2:$E$171,4,FALSE)</f>
        <v>42.7</v>
      </c>
      <c r="AV57" s="68" t="str">
        <f>VLOOKUP(C57,'[2]2012-13'!$D$2:$F$170,3,FALSE)</f>
        <v>Meets</v>
      </c>
      <c r="AW57" s="79">
        <f>VLOOKUP(C57,'[3]2012-13'!$A$4:$C$172,3,FALSE)</f>
        <v>100</v>
      </c>
      <c r="AX57" s="88" t="s">
        <v>31</v>
      </c>
      <c r="AY57" s="21" t="s">
        <v>30</v>
      </c>
      <c r="AZ57" s="21" t="s">
        <v>297</v>
      </c>
      <c r="BA57" s="21" t="s">
        <v>298</v>
      </c>
      <c r="BB57" s="21" t="s">
        <v>57</v>
      </c>
      <c r="BC57" s="79" t="s">
        <v>58</v>
      </c>
      <c r="BD57" s="46">
        <v>37</v>
      </c>
      <c r="BE57" s="61">
        <v>586</v>
      </c>
      <c r="BF57" s="61">
        <v>-164</v>
      </c>
      <c r="BG57" s="61">
        <v>678</v>
      </c>
      <c r="BH57" s="117" t="s">
        <v>831</v>
      </c>
      <c r="BI57" s="23">
        <v>723</v>
      </c>
      <c r="BJ57" s="104">
        <v>721</v>
      </c>
      <c r="BK57" s="47" t="s">
        <v>785</v>
      </c>
      <c r="BL57" s="100">
        <v>13</v>
      </c>
      <c r="BM57" s="47" t="s">
        <v>645</v>
      </c>
    </row>
    <row r="58" spans="1:65" x14ac:dyDescent="0.2">
      <c r="A58" s="88" t="s">
        <v>904</v>
      </c>
      <c r="B58" s="31" t="s">
        <v>196</v>
      </c>
      <c r="C58" s="111">
        <v>488</v>
      </c>
      <c r="D58" s="21" t="s">
        <v>905</v>
      </c>
      <c r="E58" s="68" t="s">
        <v>155</v>
      </c>
      <c r="F58" s="68" t="s">
        <v>154</v>
      </c>
      <c r="G58" s="68" t="s">
        <v>7</v>
      </c>
      <c r="H58" s="21" t="s">
        <v>5</v>
      </c>
      <c r="I58" s="31" t="s">
        <v>5</v>
      </c>
      <c r="J58" s="37">
        <v>510</v>
      </c>
      <c r="K58" s="34">
        <v>80</v>
      </c>
      <c r="L58" s="22">
        <v>93</v>
      </c>
      <c r="M58" s="22">
        <v>89</v>
      </c>
      <c r="N58" s="22">
        <v>71</v>
      </c>
      <c r="O58" s="22">
        <v>86</v>
      </c>
      <c r="P58" s="22">
        <v>91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41">
        <v>0</v>
      </c>
      <c r="Y58" s="46">
        <v>251</v>
      </c>
      <c r="Z58" s="47">
        <v>261</v>
      </c>
      <c r="AA58" s="92">
        <v>512</v>
      </c>
      <c r="AB58" s="54">
        <v>0</v>
      </c>
      <c r="AC58" s="23">
        <v>10</v>
      </c>
      <c r="AD58" s="23">
        <v>210</v>
      </c>
      <c r="AE58" s="23">
        <v>118</v>
      </c>
      <c r="AF58" s="23">
        <v>1</v>
      </c>
      <c r="AG58" s="23">
        <v>28</v>
      </c>
      <c r="AH58" s="47">
        <v>145</v>
      </c>
      <c r="AI58" s="57">
        <v>0</v>
      </c>
      <c r="AJ58" s="50">
        <v>1.953125E-2</v>
      </c>
      <c r="AK58" s="50">
        <v>0.41015625</v>
      </c>
      <c r="AL58" s="50">
        <v>0.23046875</v>
      </c>
      <c r="AM58" s="50">
        <v>1.953125E-3</v>
      </c>
      <c r="AN58" s="50">
        <v>5.46875E-2</v>
      </c>
      <c r="AO58" s="74">
        <v>0.283203125</v>
      </c>
      <c r="AP58" s="78">
        <v>266</v>
      </c>
      <c r="AQ58" s="50">
        <v>0.51750972762645919</v>
      </c>
      <c r="AR58" s="23">
        <v>63</v>
      </c>
      <c r="AS58" s="50">
        <v>0.12115384615384615</v>
      </c>
      <c r="AT58" s="21" t="s">
        <v>153</v>
      </c>
      <c r="AU58" s="67">
        <f>VLOOKUP(C58,[1]Sheet1!$B$2:$E$171,4,FALSE)</f>
        <v>43.5</v>
      </c>
      <c r="AV58" s="68" t="str">
        <f>VLOOKUP(C58,'[2]2012-13'!$D$2:$F$170,3,FALSE)</f>
        <v>Exceeds</v>
      </c>
      <c r="AW58" s="79">
        <f>VLOOKUP(C58,'[3]2012-13'!$A$4:$C$172,3,FALSE)</f>
        <v>96</v>
      </c>
      <c r="AX58" s="88" t="s">
        <v>12</v>
      </c>
      <c r="AY58" s="21" t="s">
        <v>11</v>
      </c>
      <c r="AZ58" s="21" t="s">
        <v>349</v>
      </c>
      <c r="BA58" s="21" t="s">
        <v>10</v>
      </c>
      <c r="BB58" s="21" t="s">
        <v>0</v>
      </c>
      <c r="BC58" s="79" t="s">
        <v>1</v>
      </c>
      <c r="BD58" s="46">
        <v>40</v>
      </c>
      <c r="BE58" s="61">
        <v>655</v>
      </c>
      <c r="BF58" s="61">
        <v>-112</v>
      </c>
      <c r="BG58" s="61">
        <v>770</v>
      </c>
      <c r="BH58" s="117" t="s">
        <v>906</v>
      </c>
      <c r="BI58" s="23">
        <v>510</v>
      </c>
      <c r="BJ58" s="104">
        <v>543</v>
      </c>
      <c r="BK58" s="47" t="s">
        <v>907</v>
      </c>
      <c r="BL58" s="100">
        <v>0</v>
      </c>
      <c r="BM58" s="47" t="s">
        <v>340</v>
      </c>
    </row>
    <row r="59" spans="1:65" ht="10.8" customHeight="1" x14ac:dyDescent="0.2">
      <c r="A59" s="88" t="s">
        <v>369</v>
      </c>
      <c r="B59" s="31" t="s">
        <v>53</v>
      </c>
      <c r="C59" s="111">
        <v>494</v>
      </c>
      <c r="D59" s="21" t="s">
        <v>370</v>
      </c>
      <c r="E59" s="68" t="s">
        <v>155</v>
      </c>
      <c r="F59" s="68" t="s">
        <v>154</v>
      </c>
      <c r="G59" s="68" t="s">
        <v>112</v>
      </c>
      <c r="H59" s="21" t="s">
        <v>5</v>
      </c>
      <c r="I59" s="31" t="s">
        <v>5</v>
      </c>
      <c r="J59" s="37">
        <v>873</v>
      </c>
      <c r="K59" s="34">
        <v>131</v>
      </c>
      <c r="L59" s="22">
        <v>137</v>
      </c>
      <c r="M59" s="22">
        <v>140</v>
      </c>
      <c r="N59" s="22">
        <v>157</v>
      </c>
      <c r="O59" s="22">
        <v>149</v>
      </c>
      <c r="P59" s="22">
        <v>159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41">
        <v>0</v>
      </c>
      <c r="Y59" s="46">
        <v>464</v>
      </c>
      <c r="Z59" s="47">
        <v>414</v>
      </c>
      <c r="AA59" s="92">
        <v>878</v>
      </c>
      <c r="AB59" s="54">
        <v>0</v>
      </c>
      <c r="AC59" s="23">
        <v>17</v>
      </c>
      <c r="AD59" s="23">
        <v>67</v>
      </c>
      <c r="AE59" s="23">
        <v>118</v>
      </c>
      <c r="AF59" s="23">
        <v>0</v>
      </c>
      <c r="AG59" s="23">
        <v>30</v>
      </c>
      <c r="AH59" s="47">
        <v>646</v>
      </c>
      <c r="AI59" s="57">
        <v>0</v>
      </c>
      <c r="AJ59" s="50">
        <v>1.9362186788154899E-2</v>
      </c>
      <c r="AK59" s="50">
        <v>7.6309794988610472E-2</v>
      </c>
      <c r="AL59" s="50">
        <v>0.13439635535307518</v>
      </c>
      <c r="AM59" s="50">
        <v>0</v>
      </c>
      <c r="AN59" s="50">
        <v>3.4168564920273349E-2</v>
      </c>
      <c r="AO59" s="74">
        <v>0.73576309794988615</v>
      </c>
      <c r="AP59" s="78">
        <v>159</v>
      </c>
      <c r="AQ59" s="50">
        <v>0.17986425339366516</v>
      </c>
      <c r="AR59" s="23">
        <v>57</v>
      </c>
      <c r="AS59" s="50">
        <v>6.4920273348519367E-2</v>
      </c>
      <c r="AT59" s="21" t="s">
        <v>6</v>
      </c>
      <c r="AU59" s="67">
        <f>VLOOKUP(C59,[1]Sheet1!$B$2:$E$171,4,FALSE)</f>
        <v>61.8</v>
      </c>
      <c r="AV59" s="68" t="str">
        <f>VLOOKUP(C59,'[2]2012-13'!$D$2:$F$170,3,FALSE)</f>
        <v>Meets</v>
      </c>
      <c r="AW59" s="79">
        <f>VLOOKUP(C59,'[3]2012-13'!$A$4:$C$172,3,FALSE)</f>
        <v>95.2</v>
      </c>
      <c r="AX59" s="88" t="s">
        <v>25</v>
      </c>
      <c r="AY59" s="21" t="s">
        <v>24</v>
      </c>
      <c r="AZ59" s="21" t="s">
        <v>307</v>
      </c>
      <c r="BA59" s="21" t="s">
        <v>36</v>
      </c>
      <c r="BB59" s="21" t="s">
        <v>43</v>
      </c>
      <c r="BC59" s="79" t="s">
        <v>44</v>
      </c>
      <c r="BD59" s="46">
        <v>37</v>
      </c>
      <c r="BE59" s="61">
        <v>705</v>
      </c>
      <c r="BF59" s="61">
        <v>-101</v>
      </c>
      <c r="BG59" s="61">
        <v>843</v>
      </c>
      <c r="BH59" s="117" t="s">
        <v>371</v>
      </c>
      <c r="BI59" s="23">
        <v>873</v>
      </c>
      <c r="BJ59" s="104">
        <v>972</v>
      </c>
      <c r="BK59" s="47" t="s">
        <v>372</v>
      </c>
      <c r="BL59" s="100">
        <v>16</v>
      </c>
      <c r="BM59" s="47" t="s">
        <v>373</v>
      </c>
    </row>
    <row r="60" spans="1:65" x14ac:dyDescent="0.2">
      <c r="A60" s="88" t="s">
        <v>944</v>
      </c>
      <c r="B60" s="31" t="s">
        <v>195</v>
      </c>
      <c r="C60" s="111">
        <v>496</v>
      </c>
      <c r="D60" s="21" t="s">
        <v>945</v>
      </c>
      <c r="E60" s="68" t="s">
        <v>155</v>
      </c>
      <c r="F60" s="68" t="s">
        <v>154</v>
      </c>
      <c r="G60" s="68" t="s">
        <v>7</v>
      </c>
      <c r="H60" s="21" t="s">
        <v>287</v>
      </c>
      <c r="I60" s="31" t="s">
        <v>648</v>
      </c>
      <c r="J60" s="37">
        <v>788</v>
      </c>
      <c r="K60" s="34">
        <v>128</v>
      </c>
      <c r="L60" s="22">
        <v>139</v>
      </c>
      <c r="M60" s="22">
        <v>144</v>
      </c>
      <c r="N60" s="22">
        <v>120</v>
      </c>
      <c r="O60" s="22">
        <v>129</v>
      </c>
      <c r="P60" s="22">
        <v>128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41">
        <v>0</v>
      </c>
      <c r="Y60" s="46">
        <v>445</v>
      </c>
      <c r="Z60" s="47">
        <v>359</v>
      </c>
      <c r="AA60" s="92">
        <v>804</v>
      </c>
      <c r="AB60" s="54">
        <v>0</v>
      </c>
      <c r="AC60" s="23">
        <v>21</v>
      </c>
      <c r="AD60" s="23">
        <v>383</v>
      </c>
      <c r="AE60" s="23">
        <v>249</v>
      </c>
      <c r="AF60" s="23">
        <v>0</v>
      </c>
      <c r="AG60" s="23">
        <v>33</v>
      </c>
      <c r="AH60" s="47">
        <v>118</v>
      </c>
      <c r="AI60" s="57">
        <v>0</v>
      </c>
      <c r="AJ60" s="50">
        <v>2.6119402985074626E-2</v>
      </c>
      <c r="AK60" s="50">
        <v>0.47636815920398012</v>
      </c>
      <c r="AL60" s="50">
        <v>0.30970149253731344</v>
      </c>
      <c r="AM60" s="50">
        <v>0</v>
      </c>
      <c r="AN60" s="50">
        <v>4.1044776119402986E-2</v>
      </c>
      <c r="AO60" s="74">
        <v>0.14676616915422885</v>
      </c>
      <c r="AP60" s="78">
        <v>545</v>
      </c>
      <c r="AQ60" s="50">
        <v>0.67617866004962779</v>
      </c>
      <c r="AR60" s="23">
        <v>126</v>
      </c>
      <c r="AS60" s="50">
        <v>0.15929203539823009</v>
      </c>
      <c r="AT60" s="21" t="s">
        <v>153</v>
      </c>
      <c r="AU60" s="67">
        <f>VLOOKUP(C60,[1]Sheet1!$B$2:$E$171,4,FALSE)</f>
        <v>36.9</v>
      </c>
      <c r="AV60" s="68" t="str">
        <f>VLOOKUP(C60,'[2]2012-13'!$D$2:$F$170,3,FALSE)</f>
        <v>Meets</v>
      </c>
      <c r="AW60" s="79">
        <f>VLOOKUP(C60,'[3]2012-13'!$A$4:$C$172,3,FALSE)</f>
        <v>96.6</v>
      </c>
      <c r="AX60" s="88" t="s">
        <v>12</v>
      </c>
      <c r="AY60" s="21" t="s">
        <v>11</v>
      </c>
      <c r="AZ60" s="21" t="s">
        <v>349</v>
      </c>
      <c r="BA60" s="21" t="s">
        <v>10</v>
      </c>
      <c r="BB60" s="21" t="s">
        <v>0</v>
      </c>
      <c r="BC60" s="79" t="s">
        <v>1</v>
      </c>
      <c r="BD60" s="46">
        <v>46</v>
      </c>
      <c r="BE60" s="61">
        <v>665</v>
      </c>
      <c r="BF60" s="61">
        <v>-23</v>
      </c>
      <c r="BG60" s="61">
        <v>711</v>
      </c>
      <c r="BH60" s="117" t="s">
        <v>577</v>
      </c>
      <c r="BI60" s="23">
        <v>788</v>
      </c>
      <c r="BJ60" s="104">
        <v>711</v>
      </c>
      <c r="BK60" s="47" t="s">
        <v>946</v>
      </c>
      <c r="BL60" s="100">
        <v>3</v>
      </c>
      <c r="BM60" s="47" t="s">
        <v>947</v>
      </c>
    </row>
    <row r="61" spans="1:65" x14ac:dyDescent="0.2">
      <c r="A61" s="88" t="s">
        <v>336</v>
      </c>
      <c r="B61" s="31" t="s">
        <v>194</v>
      </c>
      <c r="C61" s="111">
        <v>501</v>
      </c>
      <c r="D61" s="21" t="s">
        <v>337</v>
      </c>
      <c r="E61" s="68" t="s">
        <v>155</v>
      </c>
      <c r="F61" s="68" t="s">
        <v>154</v>
      </c>
      <c r="G61" s="68" t="s">
        <v>7</v>
      </c>
      <c r="H61" s="21" t="s">
        <v>5</v>
      </c>
      <c r="I61" s="31" t="s">
        <v>5</v>
      </c>
      <c r="J61" s="37">
        <v>958</v>
      </c>
      <c r="K61" s="34">
        <v>130</v>
      </c>
      <c r="L61" s="22">
        <v>166</v>
      </c>
      <c r="M61" s="22">
        <v>169</v>
      </c>
      <c r="N61" s="22">
        <v>152</v>
      </c>
      <c r="O61" s="22">
        <v>162</v>
      </c>
      <c r="P61" s="22">
        <v>179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41">
        <v>0</v>
      </c>
      <c r="Y61" s="46">
        <v>498</v>
      </c>
      <c r="Z61" s="47">
        <v>458</v>
      </c>
      <c r="AA61" s="92">
        <v>956</v>
      </c>
      <c r="AB61" s="54">
        <v>3</v>
      </c>
      <c r="AC61" s="23">
        <v>311</v>
      </c>
      <c r="AD61" s="23">
        <v>56</v>
      </c>
      <c r="AE61" s="23">
        <v>77</v>
      </c>
      <c r="AF61" s="23">
        <v>3</v>
      </c>
      <c r="AG61" s="23">
        <v>33</v>
      </c>
      <c r="AH61" s="47">
        <v>473</v>
      </c>
      <c r="AI61" s="57">
        <v>3.1380753138075313E-3</v>
      </c>
      <c r="AJ61" s="50">
        <v>0.32531380753138073</v>
      </c>
      <c r="AK61" s="50">
        <v>5.8577405857740586E-2</v>
      </c>
      <c r="AL61" s="50">
        <v>8.0543933054393307E-2</v>
      </c>
      <c r="AM61" s="50">
        <v>3.1380753138075313E-3</v>
      </c>
      <c r="AN61" s="50">
        <v>3.4518828451882845E-2</v>
      </c>
      <c r="AO61" s="74">
        <v>0.49476987447698745</v>
      </c>
      <c r="AP61" s="78">
        <v>78</v>
      </c>
      <c r="AQ61" s="50">
        <v>8.1504702194357362E-2</v>
      </c>
      <c r="AR61" s="23">
        <v>53</v>
      </c>
      <c r="AS61" s="50">
        <v>5.5150884495317375E-2</v>
      </c>
      <c r="AT61" s="21" t="s">
        <v>6</v>
      </c>
      <c r="AU61" s="67">
        <f>VLOOKUP(C61,[1]Sheet1!$B$2:$E$171,4,FALSE)</f>
        <v>83.9</v>
      </c>
      <c r="AV61" s="68" t="str">
        <f>VLOOKUP(C61,'[2]2012-13'!$D$2:$F$170,3,FALSE)</f>
        <v>Exceeds</v>
      </c>
      <c r="AW61" s="79">
        <f>VLOOKUP(C61,'[3]2012-13'!$A$4:$C$172,3,FALSE)</f>
        <v>100</v>
      </c>
      <c r="AX61" s="88" t="s">
        <v>66</v>
      </c>
      <c r="AY61" s="21" t="s">
        <v>65</v>
      </c>
      <c r="AZ61" s="21" t="s">
        <v>301</v>
      </c>
      <c r="BA61" s="21" t="s">
        <v>45</v>
      </c>
      <c r="BB61" s="21" t="s">
        <v>43</v>
      </c>
      <c r="BC61" s="79" t="s">
        <v>44</v>
      </c>
      <c r="BD61" s="46">
        <v>51</v>
      </c>
      <c r="BE61" s="61">
        <v>800</v>
      </c>
      <c r="BF61" s="61">
        <v>88</v>
      </c>
      <c r="BG61" s="61">
        <v>846</v>
      </c>
      <c r="BH61" s="117" t="s">
        <v>338</v>
      </c>
      <c r="BI61" s="23">
        <v>958</v>
      </c>
      <c r="BJ61" s="104">
        <v>888</v>
      </c>
      <c r="BK61" s="47" t="s">
        <v>339</v>
      </c>
      <c r="BL61" s="100">
        <v>0</v>
      </c>
      <c r="BM61" s="47" t="s">
        <v>340</v>
      </c>
    </row>
    <row r="62" spans="1:65" x14ac:dyDescent="0.2">
      <c r="A62" s="88" t="s">
        <v>360</v>
      </c>
      <c r="B62" s="31" t="s">
        <v>51</v>
      </c>
      <c r="C62" s="111">
        <v>504</v>
      </c>
      <c r="D62" s="21" t="s">
        <v>361</v>
      </c>
      <c r="E62" s="68" t="s">
        <v>155</v>
      </c>
      <c r="F62" s="68" t="s">
        <v>154</v>
      </c>
      <c r="G62" s="68" t="s">
        <v>112</v>
      </c>
      <c r="H62" s="21" t="s">
        <v>5</v>
      </c>
      <c r="I62" s="31" t="s">
        <v>5</v>
      </c>
      <c r="J62" s="37">
        <v>833</v>
      </c>
      <c r="K62" s="34">
        <v>141</v>
      </c>
      <c r="L62" s="22">
        <v>147</v>
      </c>
      <c r="M62" s="22">
        <v>146</v>
      </c>
      <c r="N62" s="22">
        <v>137</v>
      </c>
      <c r="O62" s="22">
        <v>137</v>
      </c>
      <c r="P62" s="22">
        <v>125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41">
        <v>0</v>
      </c>
      <c r="Y62" s="46">
        <v>414</v>
      </c>
      <c r="Z62" s="47">
        <v>424</v>
      </c>
      <c r="AA62" s="92">
        <v>838</v>
      </c>
      <c r="AB62" s="54">
        <v>0</v>
      </c>
      <c r="AC62" s="23">
        <v>233</v>
      </c>
      <c r="AD62" s="23">
        <v>57</v>
      </c>
      <c r="AE62" s="23">
        <v>47</v>
      </c>
      <c r="AF62" s="23">
        <v>0</v>
      </c>
      <c r="AG62" s="23">
        <v>44</v>
      </c>
      <c r="AH62" s="47">
        <v>457</v>
      </c>
      <c r="AI62" s="57">
        <v>0</v>
      </c>
      <c r="AJ62" s="50">
        <v>0.27804295942720764</v>
      </c>
      <c r="AK62" s="50">
        <v>6.8019093078758947E-2</v>
      </c>
      <c r="AL62" s="50">
        <v>5.6085918854415273E-2</v>
      </c>
      <c r="AM62" s="50">
        <v>0</v>
      </c>
      <c r="AN62" s="50">
        <v>5.2505966587112173E-2</v>
      </c>
      <c r="AO62" s="74">
        <v>0.54534606205250602</v>
      </c>
      <c r="AP62" s="78">
        <v>53</v>
      </c>
      <c r="AQ62" s="50">
        <v>6.3095238095238093E-2</v>
      </c>
      <c r="AR62" s="23">
        <v>68</v>
      </c>
      <c r="AS62" s="50">
        <v>8.1048867699642438E-2</v>
      </c>
      <c r="AT62" s="21" t="s">
        <v>6</v>
      </c>
      <c r="AU62" s="67">
        <f>VLOOKUP(C62,[1]Sheet1!$B$2:$E$171,4,FALSE)</f>
        <v>81.8</v>
      </c>
      <c r="AV62" s="68" t="str">
        <f>VLOOKUP(C62,'[2]2012-13'!$D$2:$F$170,3,FALSE)</f>
        <v>Meets</v>
      </c>
      <c r="AW62" s="79">
        <f>VLOOKUP(C62,'[3]2012-13'!$A$4:$C$172,3,FALSE)</f>
        <v>100</v>
      </c>
      <c r="AX62" s="88" t="s">
        <v>46</v>
      </c>
      <c r="AY62" s="21" t="s">
        <v>348</v>
      </c>
      <c r="AZ62" s="21" t="s">
        <v>301</v>
      </c>
      <c r="BA62" s="21" t="s">
        <v>45</v>
      </c>
      <c r="BB62" s="21" t="s">
        <v>192</v>
      </c>
      <c r="BC62" s="79" t="s">
        <v>193</v>
      </c>
      <c r="BD62" s="46">
        <v>35</v>
      </c>
      <c r="BE62" s="61">
        <v>659</v>
      </c>
      <c r="BF62" s="61">
        <v>14</v>
      </c>
      <c r="BG62" s="61">
        <v>774</v>
      </c>
      <c r="BH62" s="117" t="s">
        <v>362</v>
      </c>
      <c r="BI62" s="23">
        <v>833</v>
      </c>
      <c r="BJ62" s="104">
        <v>788</v>
      </c>
      <c r="BK62" s="47" t="s">
        <v>362</v>
      </c>
      <c r="BL62" s="100">
        <v>5</v>
      </c>
      <c r="BM62" s="47" t="s">
        <v>363</v>
      </c>
    </row>
    <row r="63" spans="1:65" ht="20.399999999999999" x14ac:dyDescent="0.2">
      <c r="A63" s="88" t="s">
        <v>441</v>
      </c>
      <c r="B63" s="31" t="s">
        <v>191</v>
      </c>
      <c r="C63" s="111">
        <v>514</v>
      </c>
      <c r="D63" s="21" t="s">
        <v>442</v>
      </c>
      <c r="E63" s="68" t="s">
        <v>155</v>
      </c>
      <c r="F63" s="68" t="s">
        <v>154</v>
      </c>
      <c r="G63" s="68" t="s">
        <v>112</v>
      </c>
      <c r="H63" s="21" t="s">
        <v>5</v>
      </c>
      <c r="I63" s="31" t="s">
        <v>5</v>
      </c>
      <c r="J63" s="37">
        <v>801</v>
      </c>
      <c r="K63" s="34">
        <v>121</v>
      </c>
      <c r="L63" s="22">
        <v>142</v>
      </c>
      <c r="M63" s="22">
        <v>142</v>
      </c>
      <c r="N63" s="22">
        <v>145</v>
      </c>
      <c r="O63" s="22">
        <v>120</v>
      </c>
      <c r="P63" s="22">
        <v>131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41">
        <v>0</v>
      </c>
      <c r="Y63" s="46">
        <v>405</v>
      </c>
      <c r="Z63" s="47">
        <v>394</v>
      </c>
      <c r="AA63" s="92">
        <v>799</v>
      </c>
      <c r="AB63" s="54">
        <v>2</v>
      </c>
      <c r="AC63" s="23">
        <v>31</v>
      </c>
      <c r="AD63" s="23">
        <v>83</v>
      </c>
      <c r="AE63" s="23">
        <v>110</v>
      </c>
      <c r="AF63" s="23">
        <v>0</v>
      </c>
      <c r="AG63" s="23">
        <v>16</v>
      </c>
      <c r="AH63" s="47">
        <v>557</v>
      </c>
      <c r="AI63" s="57">
        <v>2.5031289111389237E-3</v>
      </c>
      <c r="AJ63" s="50">
        <v>3.8798498122653319E-2</v>
      </c>
      <c r="AK63" s="50">
        <v>0.10387984981226533</v>
      </c>
      <c r="AL63" s="50">
        <v>0.13767209011264081</v>
      </c>
      <c r="AM63" s="50">
        <v>0</v>
      </c>
      <c r="AN63" s="50">
        <v>2.002503128911139E-2</v>
      </c>
      <c r="AO63" s="74">
        <v>0.69712140175219028</v>
      </c>
      <c r="AP63" s="78">
        <v>184</v>
      </c>
      <c r="AQ63" s="50">
        <v>0.22828784119106699</v>
      </c>
      <c r="AR63" s="23">
        <v>56</v>
      </c>
      <c r="AS63" s="50">
        <v>6.9912609238451939E-2</v>
      </c>
      <c r="AT63" s="21" t="s">
        <v>6</v>
      </c>
      <c r="AU63" s="67">
        <f>VLOOKUP(C63,[1]Sheet1!$B$2:$E$171,4,FALSE)</f>
        <v>64.900000000000006</v>
      </c>
      <c r="AV63" s="68" t="str">
        <f>VLOOKUP(C63,'[2]2012-13'!$D$2:$F$170,3,FALSE)</f>
        <v xml:space="preserve">Does Not Meet </v>
      </c>
      <c r="AW63" s="79">
        <f>VLOOKUP(C63,'[3]2012-13'!$A$4:$C$172,3,FALSE)</f>
        <v>100</v>
      </c>
      <c r="AX63" s="88" t="s">
        <v>20</v>
      </c>
      <c r="AY63" s="21" t="s">
        <v>19</v>
      </c>
      <c r="AZ63" s="21" t="s">
        <v>430</v>
      </c>
      <c r="BA63" s="21" t="s">
        <v>2</v>
      </c>
      <c r="BB63" s="21" t="s">
        <v>0</v>
      </c>
      <c r="BC63" s="79" t="s">
        <v>1</v>
      </c>
      <c r="BD63" s="46">
        <v>40</v>
      </c>
      <c r="BE63" s="61">
        <v>774</v>
      </c>
      <c r="BF63" s="61">
        <v>14</v>
      </c>
      <c r="BG63" s="61">
        <v>774</v>
      </c>
      <c r="BH63" s="117" t="s">
        <v>443</v>
      </c>
      <c r="BI63" s="23">
        <v>801</v>
      </c>
      <c r="BJ63" s="104">
        <v>788</v>
      </c>
      <c r="BK63" s="47" t="s">
        <v>443</v>
      </c>
      <c r="BL63" s="100">
        <v>0</v>
      </c>
      <c r="BM63" s="47" t="s">
        <v>340</v>
      </c>
    </row>
    <row r="64" spans="1:65" ht="10.8" customHeight="1" x14ac:dyDescent="0.2">
      <c r="A64" s="88" t="s">
        <v>643</v>
      </c>
      <c r="B64" s="31" t="s">
        <v>190</v>
      </c>
      <c r="C64" s="111">
        <v>516</v>
      </c>
      <c r="D64" s="21" t="s">
        <v>644</v>
      </c>
      <c r="E64" s="68" t="s">
        <v>155</v>
      </c>
      <c r="F64" s="68" t="s">
        <v>154</v>
      </c>
      <c r="G64" s="68" t="s">
        <v>7</v>
      </c>
      <c r="H64" s="21" t="s">
        <v>5</v>
      </c>
      <c r="I64" s="31" t="s">
        <v>5</v>
      </c>
      <c r="J64" s="37">
        <v>766</v>
      </c>
      <c r="K64" s="34">
        <v>146</v>
      </c>
      <c r="L64" s="22">
        <v>129</v>
      </c>
      <c r="M64" s="22">
        <v>129</v>
      </c>
      <c r="N64" s="22">
        <v>126</v>
      </c>
      <c r="O64" s="22">
        <v>117</v>
      </c>
      <c r="P64" s="22">
        <v>119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41">
        <v>0</v>
      </c>
      <c r="Y64" s="46">
        <v>387</v>
      </c>
      <c r="Z64" s="47">
        <v>382</v>
      </c>
      <c r="AA64" s="92">
        <v>769</v>
      </c>
      <c r="AB64" s="54">
        <v>1</v>
      </c>
      <c r="AC64" s="23">
        <v>44</v>
      </c>
      <c r="AD64" s="23">
        <v>173</v>
      </c>
      <c r="AE64" s="23">
        <v>133</v>
      </c>
      <c r="AF64" s="23">
        <v>0</v>
      </c>
      <c r="AG64" s="23">
        <v>22</v>
      </c>
      <c r="AH64" s="47">
        <v>396</v>
      </c>
      <c r="AI64" s="57">
        <v>1.3003901170351106E-3</v>
      </c>
      <c r="AJ64" s="50">
        <v>5.7217165149544863E-2</v>
      </c>
      <c r="AK64" s="50">
        <v>0.22496749024707413</v>
      </c>
      <c r="AL64" s="50">
        <v>0.17295188556566971</v>
      </c>
      <c r="AM64" s="50">
        <v>0</v>
      </c>
      <c r="AN64" s="50">
        <v>2.8608582574772431E-2</v>
      </c>
      <c r="AO64" s="74">
        <v>0.51495448634590379</v>
      </c>
      <c r="AP64" s="78">
        <v>297</v>
      </c>
      <c r="AQ64" s="50">
        <v>0.38471502590673573</v>
      </c>
      <c r="AR64" s="23">
        <v>98</v>
      </c>
      <c r="AS64" s="50">
        <v>0.12727272727272726</v>
      </c>
      <c r="AT64" s="21" t="s">
        <v>153</v>
      </c>
      <c r="AU64" s="67">
        <f>VLOOKUP(C64,[1]Sheet1!$B$2:$E$171,4,FALSE)</f>
        <v>54.3</v>
      </c>
      <c r="AV64" s="68" t="str">
        <f>VLOOKUP(C64,'[2]2012-13'!$D$2:$F$170,3,FALSE)</f>
        <v>Exceeds</v>
      </c>
      <c r="AW64" s="79">
        <f>VLOOKUP(C64,'[3]2012-13'!$A$4:$C$172,3,FALSE)</f>
        <v>100</v>
      </c>
      <c r="AX64" s="88" t="s">
        <v>20</v>
      </c>
      <c r="AY64" s="21" t="s">
        <v>19</v>
      </c>
      <c r="AZ64" s="21" t="s">
        <v>349</v>
      </c>
      <c r="BA64" s="21" t="s">
        <v>10</v>
      </c>
      <c r="BB64" s="21" t="s">
        <v>0</v>
      </c>
      <c r="BC64" s="79" t="s">
        <v>1</v>
      </c>
      <c r="BD64" s="46">
        <v>34</v>
      </c>
      <c r="BE64" s="61">
        <v>517</v>
      </c>
      <c r="BF64" s="61">
        <v>-96</v>
      </c>
      <c r="BG64" s="61">
        <v>816</v>
      </c>
      <c r="BH64" s="117" t="s">
        <v>468</v>
      </c>
      <c r="BI64" s="23">
        <v>766</v>
      </c>
      <c r="BJ64" s="104">
        <v>720</v>
      </c>
      <c r="BK64" s="47" t="s">
        <v>468</v>
      </c>
      <c r="BL64" s="100">
        <v>13</v>
      </c>
      <c r="BM64" s="47" t="s">
        <v>645</v>
      </c>
    </row>
    <row r="65" spans="1:65" x14ac:dyDescent="0.2">
      <c r="A65" s="88" t="s">
        <v>633</v>
      </c>
      <c r="B65" s="31" t="s">
        <v>189</v>
      </c>
      <c r="C65" s="111">
        <v>520</v>
      </c>
      <c r="D65" s="21" t="s">
        <v>634</v>
      </c>
      <c r="E65" s="68" t="s">
        <v>155</v>
      </c>
      <c r="F65" s="68" t="s">
        <v>154</v>
      </c>
      <c r="G65" s="68" t="s">
        <v>7</v>
      </c>
      <c r="H65" s="21" t="s">
        <v>5</v>
      </c>
      <c r="I65" s="31" t="s">
        <v>5</v>
      </c>
      <c r="J65" s="37">
        <v>534</v>
      </c>
      <c r="K65" s="34">
        <v>90</v>
      </c>
      <c r="L65" s="22">
        <v>99</v>
      </c>
      <c r="M65" s="22">
        <v>88</v>
      </c>
      <c r="N65" s="22">
        <v>90</v>
      </c>
      <c r="O65" s="22">
        <v>72</v>
      </c>
      <c r="P65" s="22">
        <v>95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41">
        <v>0</v>
      </c>
      <c r="Y65" s="46">
        <v>271</v>
      </c>
      <c r="Z65" s="47">
        <v>270</v>
      </c>
      <c r="AA65" s="92">
        <v>541</v>
      </c>
      <c r="AB65" s="54">
        <v>3</v>
      </c>
      <c r="AC65" s="23">
        <v>61</v>
      </c>
      <c r="AD65" s="23">
        <v>120</v>
      </c>
      <c r="AE65" s="23">
        <v>120</v>
      </c>
      <c r="AF65" s="23">
        <v>0</v>
      </c>
      <c r="AG65" s="23">
        <v>21</v>
      </c>
      <c r="AH65" s="47">
        <v>216</v>
      </c>
      <c r="AI65" s="57">
        <v>5.5452865064695009E-3</v>
      </c>
      <c r="AJ65" s="50">
        <v>0.11275415896487985</v>
      </c>
      <c r="AK65" s="50">
        <v>0.22181146025878004</v>
      </c>
      <c r="AL65" s="50">
        <v>0.22181146025878004</v>
      </c>
      <c r="AM65" s="50">
        <v>0</v>
      </c>
      <c r="AN65" s="50">
        <v>3.8817005545286505E-2</v>
      </c>
      <c r="AO65" s="74">
        <v>0.39926062846580407</v>
      </c>
      <c r="AP65" s="78">
        <v>217</v>
      </c>
      <c r="AQ65" s="50">
        <v>0.39889705882352944</v>
      </c>
      <c r="AR65" s="23">
        <v>71</v>
      </c>
      <c r="AS65" s="50">
        <v>0.13295880149812733</v>
      </c>
      <c r="AT65" s="21" t="s">
        <v>153</v>
      </c>
      <c r="AU65" s="67">
        <f>VLOOKUP(C65,[1]Sheet1!$B$2:$E$171,4,FALSE)</f>
        <v>60.3</v>
      </c>
      <c r="AV65" s="68" t="str">
        <f>VLOOKUP(C65,'[2]2012-13'!$D$2:$F$170,3,FALSE)</f>
        <v>Exceeds</v>
      </c>
      <c r="AW65" s="79">
        <f>VLOOKUP(C65,'[3]2012-13'!$A$4:$C$172,3,FALSE)</f>
        <v>100</v>
      </c>
      <c r="AX65" s="88" t="s">
        <v>71</v>
      </c>
      <c r="AY65" s="21" t="s">
        <v>294</v>
      </c>
      <c r="AZ65" s="21" t="s">
        <v>301</v>
      </c>
      <c r="BA65" s="21" t="s">
        <v>45</v>
      </c>
      <c r="BB65" s="21" t="s">
        <v>43</v>
      </c>
      <c r="BC65" s="79" t="s">
        <v>44</v>
      </c>
      <c r="BD65" s="46">
        <v>34</v>
      </c>
      <c r="BE65" s="61">
        <v>517</v>
      </c>
      <c r="BF65" s="61">
        <v>-46</v>
      </c>
      <c r="BG65" s="61">
        <v>747</v>
      </c>
      <c r="BH65" s="117" t="s">
        <v>635</v>
      </c>
      <c r="BI65" s="23">
        <v>534</v>
      </c>
      <c r="BJ65" s="104">
        <v>540</v>
      </c>
      <c r="BK65" s="47" t="s">
        <v>636</v>
      </c>
      <c r="BL65" s="100">
        <v>3</v>
      </c>
      <c r="BM65" s="47" t="s">
        <v>637</v>
      </c>
    </row>
    <row r="66" spans="1:65" x14ac:dyDescent="0.2">
      <c r="A66" s="88" t="s">
        <v>383</v>
      </c>
      <c r="B66" s="31" t="s">
        <v>188</v>
      </c>
      <c r="C66" s="111">
        <v>522</v>
      </c>
      <c r="D66" s="21" t="s">
        <v>384</v>
      </c>
      <c r="E66" s="68" t="s">
        <v>155</v>
      </c>
      <c r="F66" s="68" t="s">
        <v>154</v>
      </c>
      <c r="G66" s="68" t="s">
        <v>112</v>
      </c>
      <c r="H66" s="21" t="s">
        <v>5</v>
      </c>
      <c r="I66" s="31" t="s">
        <v>5</v>
      </c>
      <c r="J66" s="37">
        <v>784</v>
      </c>
      <c r="K66" s="34">
        <v>137</v>
      </c>
      <c r="L66" s="22">
        <v>123</v>
      </c>
      <c r="M66" s="22">
        <v>143</v>
      </c>
      <c r="N66" s="22">
        <v>132</v>
      </c>
      <c r="O66" s="22">
        <v>123</v>
      </c>
      <c r="P66" s="22">
        <v>126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41">
        <v>0</v>
      </c>
      <c r="Y66" s="46">
        <v>384</v>
      </c>
      <c r="Z66" s="47">
        <v>399</v>
      </c>
      <c r="AA66" s="92">
        <v>783</v>
      </c>
      <c r="AB66" s="54">
        <v>3</v>
      </c>
      <c r="AC66" s="23">
        <v>54</v>
      </c>
      <c r="AD66" s="23">
        <v>62</v>
      </c>
      <c r="AE66" s="23">
        <v>73</v>
      </c>
      <c r="AF66" s="23">
        <v>0</v>
      </c>
      <c r="AG66" s="23">
        <v>19</v>
      </c>
      <c r="AH66" s="47">
        <v>572</v>
      </c>
      <c r="AI66" s="57">
        <v>3.8314176245210726E-3</v>
      </c>
      <c r="AJ66" s="50">
        <v>6.8965517241379309E-2</v>
      </c>
      <c r="AK66" s="50">
        <v>7.9182630906768844E-2</v>
      </c>
      <c r="AL66" s="50">
        <v>9.3231162196679443E-2</v>
      </c>
      <c r="AM66" s="50">
        <v>0</v>
      </c>
      <c r="AN66" s="50">
        <v>2.4265644955300127E-2</v>
      </c>
      <c r="AO66" s="74">
        <v>0.73052362707535123</v>
      </c>
      <c r="AP66" s="78">
        <v>113</v>
      </c>
      <c r="AQ66" s="50">
        <v>0.14505776636713735</v>
      </c>
      <c r="AR66" s="23">
        <v>48</v>
      </c>
      <c r="AS66" s="50">
        <v>6.1146496815286625E-2</v>
      </c>
      <c r="AT66" s="21" t="s">
        <v>6</v>
      </c>
      <c r="AU66" s="67">
        <f>VLOOKUP(C66,[1]Sheet1!$B$2:$E$171,4,FALSE)</f>
        <v>75</v>
      </c>
      <c r="AV66" s="68" t="str">
        <f>VLOOKUP(C66,'[2]2012-13'!$D$2:$F$170,3,FALSE)</f>
        <v>Exceeds</v>
      </c>
      <c r="AW66" s="79">
        <f>VLOOKUP(C66,'[3]2012-13'!$A$4:$C$172,3,FALSE)</f>
        <v>100</v>
      </c>
      <c r="AX66" s="88" t="s">
        <v>66</v>
      </c>
      <c r="AY66" s="21" t="s">
        <v>65</v>
      </c>
      <c r="AZ66" s="21" t="s">
        <v>307</v>
      </c>
      <c r="BA66" s="21" t="s">
        <v>36</v>
      </c>
      <c r="BB66" s="21" t="s">
        <v>43</v>
      </c>
      <c r="BC66" s="79" t="s">
        <v>44</v>
      </c>
      <c r="BD66" s="46">
        <v>35</v>
      </c>
      <c r="BE66" s="61">
        <v>659</v>
      </c>
      <c r="BF66" s="61">
        <v>-46</v>
      </c>
      <c r="BG66" s="61">
        <v>774</v>
      </c>
      <c r="BH66" s="117" t="s">
        <v>385</v>
      </c>
      <c r="BI66" s="23">
        <v>784</v>
      </c>
      <c r="BJ66" s="104">
        <v>728</v>
      </c>
      <c r="BK66" s="47" t="s">
        <v>385</v>
      </c>
      <c r="BL66" s="100">
        <v>5</v>
      </c>
      <c r="BM66" s="47" t="s">
        <v>386</v>
      </c>
    </row>
    <row r="67" spans="1:65" x14ac:dyDescent="0.2">
      <c r="A67" s="88" t="s">
        <v>617</v>
      </c>
      <c r="B67" s="31" t="s">
        <v>187</v>
      </c>
      <c r="C67" s="111">
        <v>524</v>
      </c>
      <c r="D67" s="21" t="s">
        <v>618</v>
      </c>
      <c r="E67" s="68" t="s">
        <v>155</v>
      </c>
      <c r="F67" s="68" t="s">
        <v>154</v>
      </c>
      <c r="G67" s="68" t="s">
        <v>7</v>
      </c>
      <c r="H67" s="21" t="s">
        <v>5</v>
      </c>
      <c r="I67" s="31" t="s">
        <v>5</v>
      </c>
      <c r="J67" s="37">
        <v>348</v>
      </c>
      <c r="K67" s="34">
        <v>53</v>
      </c>
      <c r="L67" s="22">
        <v>75</v>
      </c>
      <c r="M67" s="22">
        <v>54</v>
      </c>
      <c r="N67" s="22">
        <v>51</v>
      </c>
      <c r="O67" s="22">
        <v>53</v>
      </c>
      <c r="P67" s="22">
        <v>62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41">
        <v>0</v>
      </c>
      <c r="Y67" s="46">
        <v>175</v>
      </c>
      <c r="Z67" s="47">
        <v>177</v>
      </c>
      <c r="AA67" s="92">
        <v>352</v>
      </c>
      <c r="AB67" s="54">
        <v>1</v>
      </c>
      <c r="AC67" s="23">
        <v>11</v>
      </c>
      <c r="AD67" s="23">
        <v>75</v>
      </c>
      <c r="AE67" s="23">
        <v>25</v>
      </c>
      <c r="AF67" s="23">
        <v>0</v>
      </c>
      <c r="AG67" s="23">
        <v>15</v>
      </c>
      <c r="AH67" s="47">
        <v>225</v>
      </c>
      <c r="AI67" s="57">
        <v>2.840909090909091E-3</v>
      </c>
      <c r="AJ67" s="50">
        <v>3.125E-2</v>
      </c>
      <c r="AK67" s="50">
        <v>0.21306818181818182</v>
      </c>
      <c r="AL67" s="50">
        <v>7.1022727272727279E-2</v>
      </c>
      <c r="AM67" s="50">
        <v>0</v>
      </c>
      <c r="AN67" s="50">
        <v>4.261363636363636E-2</v>
      </c>
      <c r="AO67" s="74">
        <v>0.63920454545454541</v>
      </c>
      <c r="AP67" s="78">
        <v>87</v>
      </c>
      <c r="AQ67" s="50">
        <v>0.24576271186440679</v>
      </c>
      <c r="AR67" s="23">
        <v>11</v>
      </c>
      <c r="AS67" s="50">
        <v>3.1073446327683617E-2</v>
      </c>
      <c r="AT67" s="21" t="s">
        <v>6</v>
      </c>
      <c r="AU67" s="67">
        <f>VLOOKUP(C67,[1]Sheet1!$B$2:$E$171,4,FALSE)</f>
        <v>54</v>
      </c>
      <c r="AV67" s="68" t="str">
        <f>VLOOKUP(C67,'[2]2012-13'!$D$2:$F$170,3,FALSE)</f>
        <v>Meets</v>
      </c>
      <c r="AW67" s="79">
        <f>VLOOKUP(C67,'[3]2012-13'!$A$4:$C$172,3,FALSE)</f>
        <v>94.1</v>
      </c>
      <c r="AX67" s="88" t="s">
        <v>12</v>
      </c>
      <c r="AY67" s="21" t="s">
        <v>11</v>
      </c>
      <c r="AZ67" s="21" t="s">
        <v>402</v>
      </c>
      <c r="BA67" s="21" t="s">
        <v>16</v>
      </c>
      <c r="BB67" s="21" t="s">
        <v>0</v>
      </c>
      <c r="BC67" s="79" t="s">
        <v>1</v>
      </c>
      <c r="BD67" s="46">
        <v>18</v>
      </c>
      <c r="BE67" s="61">
        <v>149</v>
      </c>
      <c r="BF67" s="61">
        <v>157</v>
      </c>
      <c r="BG67" s="61">
        <v>149</v>
      </c>
      <c r="BH67" s="117" t="s">
        <v>459</v>
      </c>
      <c r="BI67" s="23">
        <v>348</v>
      </c>
      <c r="BJ67" s="104">
        <v>306</v>
      </c>
      <c r="BK67" s="47" t="s">
        <v>459</v>
      </c>
      <c r="BL67" s="100">
        <v>0</v>
      </c>
      <c r="BM67" s="47" t="s">
        <v>340</v>
      </c>
    </row>
    <row r="68" spans="1:65" ht="10.8" customHeight="1" x14ac:dyDescent="0.2">
      <c r="A68" s="88" t="s">
        <v>305</v>
      </c>
      <c r="B68" s="31" t="s">
        <v>186</v>
      </c>
      <c r="C68" s="111">
        <v>523</v>
      </c>
      <c r="D68" s="21" t="s">
        <v>306</v>
      </c>
      <c r="E68" s="68" t="s">
        <v>155</v>
      </c>
      <c r="F68" s="68" t="s">
        <v>154</v>
      </c>
      <c r="G68" s="68" t="s">
        <v>112</v>
      </c>
      <c r="H68" s="21" t="s">
        <v>5</v>
      </c>
      <c r="I68" s="31" t="s">
        <v>5</v>
      </c>
      <c r="J68" s="37">
        <v>1009</v>
      </c>
      <c r="K68" s="34">
        <v>146</v>
      </c>
      <c r="L68" s="22">
        <v>181</v>
      </c>
      <c r="M68" s="22">
        <v>166</v>
      </c>
      <c r="N68" s="22">
        <v>147</v>
      </c>
      <c r="O68" s="22">
        <v>181</v>
      </c>
      <c r="P68" s="22">
        <v>188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41">
        <v>0</v>
      </c>
      <c r="Y68" s="46">
        <v>512</v>
      </c>
      <c r="Z68" s="47">
        <v>502</v>
      </c>
      <c r="AA68" s="92">
        <v>1014</v>
      </c>
      <c r="AB68" s="54">
        <v>1</v>
      </c>
      <c r="AC68" s="23">
        <v>51</v>
      </c>
      <c r="AD68" s="23">
        <v>38</v>
      </c>
      <c r="AE68" s="23">
        <v>68</v>
      </c>
      <c r="AF68" s="23">
        <v>2</v>
      </c>
      <c r="AG68" s="23">
        <v>36</v>
      </c>
      <c r="AH68" s="47">
        <v>818</v>
      </c>
      <c r="AI68" s="57">
        <v>9.8619329388560163E-4</v>
      </c>
      <c r="AJ68" s="50">
        <v>5.0295857988165681E-2</v>
      </c>
      <c r="AK68" s="50">
        <v>3.7475345167652857E-2</v>
      </c>
      <c r="AL68" s="50">
        <v>6.7061143984220903E-2</v>
      </c>
      <c r="AM68" s="50">
        <v>1.9723865877712033E-3</v>
      </c>
      <c r="AN68" s="50">
        <v>3.5502958579881658E-2</v>
      </c>
      <c r="AO68" s="74">
        <v>0.8067061143984221</v>
      </c>
      <c r="AP68" s="78">
        <v>62</v>
      </c>
      <c r="AQ68" s="50">
        <v>6.1143984220907298E-2</v>
      </c>
      <c r="AR68" s="23">
        <v>30</v>
      </c>
      <c r="AS68" s="50">
        <v>2.976190476190476E-2</v>
      </c>
      <c r="AT68" s="21" t="s">
        <v>6</v>
      </c>
      <c r="AU68" s="67">
        <f>VLOOKUP(C68,[1]Sheet1!$B$2:$E$171,4,FALSE)</f>
        <v>74</v>
      </c>
      <c r="AV68" s="68" t="str">
        <f>VLOOKUP(C68,'[2]2012-13'!$D$2:$F$170,3,FALSE)</f>
        <v xml:space="preserve">Does Not Meet </v>
      </c>
      <c r="AW68" s="79">
        <f>VLOOKUP(C68,'[3]2012-13'!$A$4:$C$172,3,FALSE)</f>
        <v>100</v>
      </c>
      <c r="AX68" s="88" t="s">
        <v>66</v>
      </c>
      <c r="AY68" s="21" t="s">
        <v>65</v>
      </c>
      <c r="AZ68" s="21" t="s">
        <v>307</v>
      </c>
      <c r="BA68" s="21" t="s">
        <v>36</v>
      </c>
      <c r="BB68" s="21" t="s">
        <v>96</v>
      </c>
      <c r="BC68" s="79" t="s">
        <v>97</v>
      </c>
      <c r="BD68" s="46">
        <v>36</v>
      </c>
      <c r="BE68" s="61">
        <v>682</v>
      </c>
      <c r="BF68" s="61">
        <v>-20</v>
      </c>
      <c r="BG68" s="61">
        <v>843</v>
      </c>
      <c r="BH68" s="117" t="s">
        <v>308</v>
      </c>
      <c r="BI68" s="23">
        <v>1009</v>
      </c>
      <c r="BJ68" s="104">
        <v>984</v>
      </c>
      <c r="BK68" s="47" t="s">
        <v>309</v>
      </c>
      <c r="BL68" s="100">
        <v>14</v>
      </c>
      <c r="BM68" s="47" t="s">
        <v>310</v>
      </c>
    </row>
    <row r="69" spans="1:65" ht="10.8" customHeight="1" x14ac:dyDescent="0.2">
      <c r="A69" s="88" t="s">
        <v>773</v>
      </c>
      <c r="B69" s="31" t="s">
        <v>67</v>
      </c>
      <c r="C69" s="111">
        <v>525</v>
      </c>
      <c r="D69" s="21" t="s">
        <v>774</v>
      </c>
      <c r="E69" s="68" t="s">
        <v>155</v>
      </c>
      <c r="F69" s="68" t="s">
        <v>154</v>
      </c>
      <c r="G69" s="68" t="s">
        <v>39</v>
      </c>
      <c r="H69" s="21" t="s">
        <v>5</v>
      </c>
      <c r="I69" s="31" t="s">
        <v>775</v>
      </c>
      <c r="J69" s="37">
        <v>313</v>
      </c>
      <c r="K69" s="34">
        <v>44</v>
      </c>
      <c r="L69" s="22">
        <v>50</v>
      </c>
      <c r="M69" s="22">
        <v>50</v>
      </c>
      <c r="N69" s="22">
        <v>57</v>
      </c>
      <c r="O69" s="22">
        <v>56</v>
      </c>
      <c r="P69" s="22">
        <v>56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41">
        <v>0</v>
      </c>
      <c r="Y69" s="46">
        <v>145</v>
      </c>
      <c r="Z69" s="47">
        <v>163</v>
      </c>
      <c r="AA69" s="92">
        <v>308</v>
      </c>
      <c r="AB69" s="54">
        <v>1</v>
      </c>
      <c r="AC69" s="23">
        <v>4</v>
      </c>
      <c r="AD69" s="23">
        <v>99</v>
      </c>
      <c r="AE69" s="23">
        <v>31</v>
      </c>
      <c r="AF69" s="23">
        <v>0</v>
      </c>
      <c r="AG69" s="23">
        <v>24</v>
      </c>
      <c r="AH69" s="47">
        <v>149</v>
      </c>
      <c r="AI69" s="57">
        <v>3.246753246753247E-3</v>
      </c>
      <c r="AJ69" s="50">
        <v>1.2987012987012988E-2</v>
      </c>
      <c r="AK69" s="50">
        <v>0.32142857142857145</v>
      </c>
      <c r="AL69" s="50">
        <v>0.10064935064935066</v>
      </c>
      <c r="AM69" s="50">
        <v>0</v>
      </c>
      <c r="AN69" s="50">
        <v>7.792207792207792E-2</v>
      </c>
      <c r="AO69" s="74">
        <v>0.48376623376623379</v>
      </c>
      <c r="AP69" s="78">
        <v>87</v>
      </c>
      <c r="AQ69" s="50">
        <v>0.28064516129032258</v>
      </c>
      <c r="AR69" s="23">
        <v>15</v>
      </c>
      <c r="AS69" s="50">
        <v>4.746835443037975E-2</v>
      </c>
      <c r="AT69" s="21" t="s">
        <v>6</v>
      </c>
      <c r="AU69" s="67">
        <f>VLOOKUP(C69,[1]Sheet1!$B$2:$E$171,4,FALSE)</f>
        <v>46.8</v>
      </c>
      <c r="AV69" s="68" t="str">
        <f>VLOOKUP(C69,'[2]2012-13'!$D$2:$F$170,3,FALSE)</f>
        <v>Meets</v>
      </c>
      <c r="AW69" s="79">
        <f>VLOOKUP(C69,'[3]2012-13'!$A$4:$C$172,3,FALSE)</f>
        <v>95.2</v>
      </c>
      <c r="AX69" s="88" t="s">
        <v>12</v>
      </c>
      <c r="AY69" s="21" t="s">
        <v>11</v>
      </c>
      <c r="AZ69" s="21" t="s">
        <v>402</v>
      </c>
      <c r="BA69" s="21" t="s">
        <v>16</v>
      </c>
      <c r="BB69" s="21" t="s">
        <v>0</v>
      </c>
      <c r="BC69" s="79" t="s">
        <v>1</v>
      </c>
      <c r="BD69" s="46">
        <v>21</v>
      </c>
      <c r="BE69" s="61">
        <v>356</v>
      </c>
      <c r="BF69" s="61">
        <v>0</v>
      </c>
      <c r="BG69" s="61">
        <v>356</v>
      </c>
      <c r="BH69" s="117" t="s">
        <v>776</v>
      </c>
      <c r="BI69" s="23">
        <v>313</v>
      </c>
      <c r="BJ69" s="104">
        <v>356</v>
      </c>
      <c r="BK69" s="47" t="s">
        <v>776</v>
      </c>
      <c r="BL69" s="100">
        <v>0</v>
      </c>
      <c r="BM69" s="47" t="s">
        <v>340</v>
      </c>
    </row>
    <row r="70" spans="1:65" x14ac:dyDescent="0.2">
      <c r="A70" s="88" t="s">
        <v>554</v>
      </c>
      <c r="B70" s="31" t="s">
        <v>185</v>
      </c>
      <c r="C70" s="111">
        <v>530</v>
      </c>
      <c r="D70" s="21" t="s">
        <v>555</v>
      </c>
      <c r="E70" s="68" t="s">
        <v>155</v>
      </c>
      <c r="F70" s="68" t="s">
        <v>154</v>
      </c>
      <c r="G70" s="68" t="s">
        <v>7</v>
      </c>
      <c r="H70" s="21" t="s">
        <v>5</v>
      </c>
      <c r="I70" s="31" t="s">
        <v>5</v>
      </c>
      <c r="J70" s="37">
        <v>720</v>
      </c>
      <c r="K70" s="34">
        <v>118</v>
      </c>
      <c r="L70" s="22">
        <v>132</v>
      </c>
      <c r="M70" s="22">
        <v>117</v>
      </c>
      <c r="N70" s="22">
        <v>111</v>
      </c>
      <c r="O70" s="22">
        <v>125</v>
      </c>
      <c r="P70" s="22">
        <v>117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41">
        <v>0</v>
      </c>
      <c r="Y70" s="46">
        <v>378</v>
      </c>
      <c r="Z70" s="47">
        <v>335</v>
      </c>
      <c r="AA70" s="92">
        <v>713</v>
      </c>
      <c r="AB70" s="54">
        <v>0</v>
      </c>
      <c r="AC70" s="23">
        <v>22</v>
      </c>
      <c r="AD70" s="23">
        <v>123</v>
      </c>
      <c r="AE70" s="23">
        <v>79</v>
      </c>
      <c r="AF70" s="23">
        <v>0</v>
      </c>
      <c r="AG70" s="23">
        <v>34</v>
      </c>
      <c r="AH70" s="47">
        <v>455</v>
      </c>
      <c r="AI70" s="57">
        <v>0</v>
      </c>
      <c r="AJ70" s="50">
        <v>3.0855539971949508E-2</v>
      </c>
      <c r="AK70" s="50">
        <v>0.17251051893408134</v>
      </c>
      <c r="AL70" s="50">
        <v>0.11079943899018233</v>
      </c>
      <c r="AM70" s="50">
        <v>0</v>
      </c>
      <c r="AN70" s="50">
        <v>4.7685834502103785E-2</v>
      </c>
      <c r="AO70" s="74">
        <v>0.63814866760168298</v>
      </c>
      <c r="AP70" s="78">
        <v>188</v>
      </c>
      <c r="AQ70" s="50">
        <v>0.26220362622036264</v>
      </c>
      <c r="AR70" s="23">
        <v>53</v>
      </c>
      <c r="AS70" s="50">
        <v>7.4333800841514724E-2</v>
      </c>
      <c r="AT70" s="21" t="s">
        <v>6</v>
      </c>
      <c r="AU70" s="67">
        <f>VLOOKUP(C70,[1]Sheet1!$B$2:$E$171,4,FALSE)</f>
        <v>67.2</v>
      </c>
      <c r="AV70" s="68" t="str">
        <f>VLOOKUP(C70,'[2]2012-13'!$D$2:$F$170,3,FALSE)</f>
        <v>Exceeds</v>
      </c>
      <c r="AW70" s="79">
        <f>VLOOKUP(C70,'[3]2012-13'!$A$4:$C$172,3,FALSE)</f>
        <v>100</v>
      </c>
      <c r="AX70" s="88" t="s">
        <v>66</v>
      </c>
      <c r="AY70" s="21" t="s">
        <v>65</v>
      </c>
      <c r="AZ70" s="21" t="s">
        <v>307</v>
      </c>
      <c r="BA70" s="21" t="s">
        <v>36</v>
      </c>
      <c r="BB70" s="21" t="s">
        <v>43</v>
      </c>
      <c r="BC70" s="79" t="s">
        <v>44</v>
      </c>
      <c r="BD70" s="46">
        <v>35</v>
      </c>
      <c r="BE70" s="61">
        <v>540</v>
      </c>
      <c r="BF70" s="61">
        <v>-9</v>
      </c>
      <c r="BG70" s="61">
        <v>609</v>
      </c>
      <c r="BH70" s="117" t="s">
        <v>556</v>
      </c>
      <c r="BI70" s="23">
        <v>720</v>
      </c>
      <c r="BJ70" s="104">
        <v>692</v>
      </c>
      <c r="BK70" s="47" t="s">
        <v>557</v>
      </c>
      <c r="BL70" s="100">
        <v>7</v>
      </c>
      <c r="BM70" s="47" t="s">
        <v>558</v>
      </c>
    </row>
    <row r="71" spans="1:65" ht="20.399999999999999" x14ac:dyDescent="0.2">
      <c r="A71" s="88" t="s">
        <v>392</v>
      </c>
      <c r="B71" s="31" t="s">
        <v>34</v>
      </c>
      <c r="C71" s="111">
        <v>531</v>
      </c>
      <c r="D71" s="21" t="s">
        <v>393</v>
      </c>
      <c r="E71" s="68" t="s">
        <v>155</v>
      </c>
      <c r="F71" s="68" t="s">
        <v>154</v>
      </c>
      <c r="G71" s="68" t="s">
        <v>112</v>
      </c>
      <c r="H71" s="21" t="s">
        <v>5</v>
      </c>
      <c r="I71" s="31" t="s">
        <v>5</v>
      </c>
      <c r="J71" s="37">
        <v>594</v>
      </c>
      <c r="K71" s="34">
        <v>104</v>
      </c>
      <c r="L71" s="22">
        <v>86</v>
      </c>
      <c r="M71" s="22">
        <v>99</v>
      </c>
      <c r="N71" s="22">
        <v>103</v>
      </c>
      <c r="O71" s="22">
        <v>94</v>
      </c>
      <c r="P71" s="22">
        <v>108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41">
        <v>0</v>
      </c>
      <c r="Y71" s="46">
        <v>303</v>
      </c>
      <c r="Z71" s="47">
        <v>293</v>
      </c>
      <c r="AA71" s="92">
        <v>596</v>
      </c>
      <c r="AB71" s="54">
        <v>1</v>
      </c>
      <c r="AC71" s="23">
        <v>6</v>
      </c>
      <c r="AD71" s="23">
        <v>49</v>
      </c>
      <c r="AE71" s="23">
        <v>22</v>
      </c>
      <c r="AF71" s="23">
        <v>0</v>
      </c>
      <c r="AG71" s="23">
        <v>20</v>
      </c>
      <c r="AH71" s="47">
        <v>498</v>
      </c>
      <c r="AI71" s="57">
        <v>1.6778523489932886E-3</v>
      </c>
      <c r="AJ71" s="50">
        <v>1.0067114093959731E-2</v>
      </c>
      <c r="AK71" s="50">
        <v>8.2214765100671147E-2</v>
      </c>
      <c r="AL71" s="50">
        <v>3.6912751677852351E-2</v>
      </c>
      <c r="AM71" s="50">
        <v>0</v>
      </c>
      <c r="AN71" s="50">
        <v>3.3557046979865772E-2</v>
      </c>
      <c r="AO71" s="74">
        <v>0.83557046979865768</v>
      </c>
      <c r="AP71" s="78">
        <v>43</v>
      </c>
      <c r="AQ71" s="50">
        <v>7.166666666666667E-2</v>
      </c>
      <c r="AR71" s="23">
        <v>4</v>
      </c>
      <c r="AS71" s="50">
        <v>6.7226890756302525E-3</v>
      </c>
      <c r="AT71" s="21" t="s">
        <v>6</v>
      </c>
      <c r="AU71" s="67">
        <f>VLOOKUP(C71,[1]Sheet1!$B$2:$E$171,4,FALSE)</f>
        <v>63.6</v>
      </c>
      <c r="AV71" s="68" t="str">
        <f>VLOOKUP(C71,'[2]2012-13'!$D$2:$F$170,3,FALSE)</f>
        <v>Meets</v>
      </c>
      <c r="AW71" s="79">
        <f>VLOOKUP(C71,'[3]2012-13'!$A$4:$C$172,3,FALSE)</f>
        <v>100</v>
      </c>
      <c r="AX71" s="88" t="s">
        <v>20</v>
      </c>
      <c r="AY71" s="21" t="s">
        <v>19</v>
      </c>
      <c r="AZ71" s="21" t="s">
        <v>349</v>
      </c>
      <c r="BA71" s="21" t="s">
        <v>10</v>
      </c>
      <c r="BB71" s="21" t="s">
        <v>84</v>
      </c>
      <c r="BC71" s="79" t="s">
        <v>85</v>
      </c>
      <c r="BD71" s="46">
        <v>35</v>
      </c>
      <c r="BE71" s="61">
        <v>659</v>
      </c>
      <c r="BF71" s="61">
        <v>19</v>
      </c>
      <c r="BG71" s="61">
        <v>659</v>
      </c>
      <c r="BH71" s="117" t="s">
        <v>394</v>
      </c>
      <c r="BI71" s="23">
        <v>594</v>
      </c>
      <c r="BJ71" s="104">
        <v>678</v>
      </c>
      <c r="BK71" s="47" t="s">
        <v>394</v>
      </c>
      <c r="BL71" s="100">
        <v>0</v>
      </c>
      <c r="BM71" s="47" t="s">
        <v>340</v>
      </c>
    </row>
    <row r="72" spans="1:65" x14ac:dyDescent="0.2">
      <c r="A72" s="88" t="s">
        <v>948</v>
      </c>
      <c r="B72" s="31" t="s">
        <v>77</v>
      </c>
      <c r="C72" s="111">
        <v>532</v>
      </c>
      <c r="D72" s="21" t="s">
        <v>949</v>
      </c>
      <c r="E72" s="68" t="s">
        <v>155</v>
      </c>
      <c r="F72" s="68" t="s">
        <v>154</v>
      </c>
      <c r="G72" s="68" t="s">
        <v>7</v>
      </c>
      <c r="H72" s="21" t="s">
        <v>950</v>
      </c>
      <c r="I72" s="31" t="s">
        <v>5</v>
      </c>
      <c r="J72" s="37">
        <v>352</v>
      </c>
      <c r="K72" s="34">
        <v>57</v>
      </c>
      <c r="L72" s="22">
        <v>71</v>
      </c>
      <c r="M72" s="22">
        <v>66</v>
      </c>
      <c r="N72" s="22">
        <v>64</v>
      </c>
      <c r="O72" s="22">
        <v>43</v>
      </c>
      <c r="P72" s="22">
        <v>51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41">
        <v>0</v>
      </c>
      <c r="Y72" s="46">
        <v>183</v>
      </c>
      <c r="Z72" s="47">
        <v>171</v>
      </c>
      <c r="AA72" s="92">
        <v>354</v>
      </c>
      <c r="AB72" s="54">
        <v>1</v>
      </c>
      <c r="AC72" s="23">
        <v>7</v>
      </c>
      <c r="AD72" s="23">
        <v>169</v>
      </c>
      <c r="AE72" s="23">
        <v>86</v>
      </c>
      <c r="AF72" s="23">
        <v>0</v>
      </c>
      <c r="AG72" s="23">
        <v>14</v>
      </c>
      <c r="AH72" s="47">
        <v>77</v>
      </c>
      <c r="AI72" s="57">
        <v>2.8248587570621469E-3</v>
      </c>
      <c r="AJ72" s="50">
        <v>1.977401129943503E-2</v>
      </c>
      <c r="AK72" s="50">
        <v>0.47740112994350281</v>
      </c>
      <c r="AL72" s="50">
        <v>0.24293785310734464</v>
      </c>
      <c r="AM72" s="50">
        <v>0</v>
      </c>
      <c r="AN72" s="50">
        <v>3.954802259887006E-2</v>
      </c>
      <c r="AO72" s="74">
        <v>0.2175141242937853</v>
      </c>
      <c r="AP72" s="78">
        <v>208</v>
      </c>
      <c r="AQ72" s="50">
        <v>0.58757062146892658</v>
      </c>
      <c r="AR72" s="23">
        <v>59</v>
      </c>
      <c r="AS72" s="50">
        <v>0.16905444126074498</v>
      </c>
      <c r="AT72" s="21" t="s">
        <v>153</v>
      </c>
      <c r="AU72" s="67">
        <f>VLOOKUP(C72,[1]Sheet1!$B$2:$E$171,4,FALSE)</f>
        <v>39.200000000000003</v>
      </c>
      <c r="AV72" s="68" t="str">
        <f>VLOOKUP(C72,'[2]2012-13'!$D$2:$F$170,3,FALSE)</f>
        <v>Exceeds</v>
      </c>
      <c r="AW72" s="79">
        <f>VLOOKUP(C72,'[3]2012-13'!$A$4:$C$172,3,FALSE)</f>
        <v>81</v>
      </c>
      <c r="AX72" s="88" t="s">
        <v>4</v>
      </c>
      <c r="AY72" s="21" t="s">
        <v>3</v>
      </c>
      <c r="AZ72" s="21" t="s">
        <v>402</v>
      </c>
      <c r="BA72" s="21" t="s">
        <v>16</v>
      </c>
      <c r="BB72" s="21" t="s">
        <v>0</v>
      </c>
      <c r="BC72" s="79" t="s">
        <v>1</v>
      </c>
      <c r="BD72" s="46">
        <v>29</v>
      </c>
      <c r="BE72" s="61">
        <v>369</v>
      </c>
      <c r="BF72" s="61">
        <v>41</v>
      </c>
      <c r="BG72" s="61">
        <v>369</v>
      </c>
      <c r="BH72" s="117" t="s">
        <v>951</v>
      </c>
      <c r="BI72" s="23">
        <v>352</v>
      </c>
      <c r="BJ72" s="104">
        <v>410</v>
      </c>
      <c r="BK72" s="47" t="s">
        <v>951</v>
      </c>
      <c r="BL72" s="100">
        <v>0</v>
      </c>
      <c r="BM72" s="47" t="s">
        <v>340</v>
      </c>
    </row>
    <row r="73" spans="1:65" x14ac:dyDescent="0.2">
      <c r="A73" s="88" t="s">
        <v>979</v>
      </c>
      <c r="B73" s="31" t="s">
        <v>184</v>
      </c>
      <c r="C73" s="111">
        <v>536</v>
      </c>
      <c r="D73" s="21" t="s">
        <v>980</v>
      </c>
      <c r="E73" s="68" t="s">
        <v>155</v>
      </c>
      <c r="F73" s="68" t="s">
        <v>154</v>
      </c>
      <c r="G73" s="68" t="s">
        <v>7</v>
      </c>
      <c r="H73" s="21" t="s">
        <v>103</v>
      </c>
      <c r="I73" s="31" t="s">
        <v>5</v>
      </c>
      <c r="J73" s="37">
        <v>430</v>
      </c>
      <c r="K73" s="34">
        <v>58</v>
      </c>
      <c r="L73" s="22">
        <v>82</v>
      </c>
      <c r="M73" s="22">
        <v>72</v>
      </c>
      <c r="N73" s="22">
        <v>71</v>
      </c>
      <c r="O73" s="22">
        <v>65</v>
      </c>
      <c r="P73" s="22">
        <v>82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41">
        <v>0</v>
      </c>
      <c r="Y73" s="46">
        <v>214</v>
      </c>
      <c r="Z73" s="47">
        <v>214</v>
      </c>
      <c r="AA73" s="92">
        <v>428</v>
      </c>
      <c r="AB73" s="54">
        <v>3</v>
      </c>
      <c r="AC73" s="23">
        <v>15</v>
      </c>
      <c r="AD73" s="23">
        <v>241</v>
      </c>
      <c r="AE73" s="23">
        <v>46</v>
      </c>
      <c r="AF73" s="23">
        <v>0</v>
      </c>
      <c r="AG73" s="23">
        <v>14</v>
      </c>
      <c r="AH73" s="47">
        <v>109</v>
      </c>
      <c r="AI73" s="57">
        <v>7.0093457943925233E-3</v>
      </c>
      <c r="AJ73" s="50">
        <v>3.5046728971962614E-2</v>
      </c>
      <c r="AK73" s="50">
        <v>0.56308411214953269</v>
      </c>
      <c r="AL73" s="50">
        <v>0.10747663551401869</v>
      </c>
      <c r="AM73" s="50">
        <v>0</v>
      </c>
      <c r="AN73" s="50">
        <v>3.2710280373831772E-2</v>
      </c>
      <c r="AO73" s="74">
        <v>0.25467289719626168</v>
      </c>
      <c r="AP73" s="78">
        <v>236</v>
      </c>
      <c r="AQ73" s="50">
        <v>0.55140186915887845</v>
      </c>
      <c r="AR73" s="23">
        <v>23</v>
      </c>
      <c r="AS73" s="50">
        <v>5.39906103286385E-2</v>
      </c>
      <c r="AT73" s="21" t="s">
        <v>153</v>
      </c>
      <c r="AU73" s="67">
        <f>VLOOKUP(C73,[1]Sheet1!$B$2:$E$171,4,FALSE)</f>
        <v>37.9</v>
      </c>
      <c r="AV73" s="68" t="str">
        <f>VLOOKUP(C73,'[2]2012-13'!$D$2:$F$170,3,FALSE)</f>
        <v>Meets</v>
      </c>
      <c r="AW73" s="79">
        <f>VLOOKUP(C73,'[3]2012-13'!$A$4:$C$172,3,FALSE)</f>
        <v>100</v>
      </c>
      <c r="AX73" s="88" t="s">
        <v>4</v>
      </c>
      <c r="AY73" s="21" t="s">
        <v>3</v>
      </c>
      <c r="AZ73" s="21" t="s">
        <v>402</v>
      </c>
      <c r="BA73" s="21" t="s">
        <v>16</v>
      </c>
      <c r="BB73" s="21" t="s">
        <v>0</v>
      </c>
      <c r="BC73" s="79" t="s">
        <v>1</v>
      </c>
      <c r="BD73" s="46">
        <v>34</v>
      </c>
      <c r="BE73" s="61">
        <v>458</v>
      </c>
      <c r="BF73" s="61">
        <v>-9</v>
      </c>
      <c r="BG73" s="61">
        <v>458</v>
      </c>
      <c r="BH73" s="117" t="s">
        <v>981</v>
      </c>
      <c r="BI73" s="23">
        <v>430</v>
      </c>
      <c r="BJ73" s="104">
        <v>449</v>
      </c>
      <c r="BK73" s="47" t="s">
        <v>981</v>
      </c>
      <c r="BL73" s="100">
        <v>0</v>
      </c>
      <c r="BM73" s="47" t="s">
        <v>340</v>
      </c>
    </row>
    <row r="74" spans="1:65" x14ac:dyDescent="0.2">
      <c r="A74" s="88" t="s">
        <v>543</v>
      </c>
      <c r="B74" s="31" t="s">
        <v>183</v>
      </c>
      <c r="C74" s="111">
        <v>540</v>
      </c>
      <c r="D74" s="21" t="s">
        <v>544</v>
      </c>
      <c r="E74" s="68" t="s">
        <v>155</v>
      </c>
      <c r="F74" s="68" t="s">
        <v>154</v>
      </c>
      <c r="G74" s="68" t="s">
        <v>313</v>
      </c>
      <c r="H74" s="21" t="s">
        <v>5</v>
      </c>
      <c r="I74" s="31" t="s">
        <v>5</v>
      </c>
      <c r="J74" s="37">
        <v>546</v>
      </c>
      <c r="K74" s="34">
        <v>100</v>
      </c>
      <c r="L74" s="22">
        <v>81</v>
      </c>
      <c r="M74" s="22">
        <v>99</v>
      </c>
      <c r="N74" s="22">
        <v>95</v>
      </c>
      <c r="O74" s="22">
        <v>82</v>
      </c>
      <c r="P74" s="22">
        <v>89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41">
        <v>0</v>
      </c>
      <c r="Y74" s="46">
        <v>265</v>
      </c>
      <c r="Z74" s="47">
        <v>278</v>
      </c>
      <c r="AA74" s="92">
        <v>543</v>
      </c>
      <c r="AB74" s="54">
        <v>2</v>
      </c>
      <c r="AC74" s="23">
        <v>9</v>
      </c>
      <c r="AD74" s="23">
        <v>89</v>
      </c>
      <c r="AE74" s="23">
        <v>68</v>
      </c>
      <c r="AF74" s="23">
        <v>1</v>
      </c>
      <c r="AG74" s="23">
        <v>25</v>
      </c>
      <c r="AH74" s="47">
        <v>349</v>
      </c>
      <c r="AI74" s="57">
        <v>3.6832412523020259E-3</v>
      </c>
      <c r="AJ74" s="50">
        <v>1.6574585635359115E-2</v>
      </c>
      <c r="AK74" s="50">
        <v>0.16390423572744015</v>
      </c>
      <c r="AL74" s="50">
        <v>0.12523020257826889</v>
      </c>
      <c r="AM74" s="50">
        <v>1.841620626151013E-3</v>
      </c>
      <c r="AN74" s="50">
        <v>4.6040515653775323E-2</v>
      </c>
      <c r="AO74" s="74">
        <v>0.64272559852670352</v>
      </c>
      <c r="AP74" s="78">
        <v>175</v>
      </c>
      <c r="AQ74" s="50">
        <v>0.32169117647058826</v>
      </c>
      <c r="AR74" s="23">
        <v>30</v>
      </c>
      <c r="AS74" s="50">
        <v>5.514705882352941E-2</v>
      </c>
      <c r="AT74" s="21" t="s">
        <v>153</v>
      </c>
      <c r="AU74" s="67">
        <f>VLOOKUP(C74,[1]Sheet1!$B$2:$E$171,4,FALSE)</f>
        <v>53.7</v>
      </c>
      <c r="AV74" s="68" t="str">
        <f>VLOOKUP(C74,'[2]2012-13'!$D$2:$F$170,3,FALSE)</f>
        <v>Exceeds</v>
      </c>
      <c r="AW74" s="79">
        <f>VLOOKUP(C74,'[3]2012-13'!$A$4:$C$172,3,FALSE)</f>
        <v>100</v>
      </c>
      <c r="AX74" s="88" t="s">
        <v>76</v>
      </c>
      <c r="AY74" s="21" t="s">
        <v>325</v>
      </c>
      <c r="AZ74" s="21" t="s">
        <v>326</v>
      </c>
      <c r="BA74" s="21" t="s">
        <v>64</v>
      </c>
      <c r="BB74" s="21" t="s">
        <v>74</v>
      </c>
      <c r="BC74" s="79" t="s">
        <v>75</v>
      </c>
      <c r="BD74" s="46">
        <v>35</v>
      </c>
      <c r="BE74" s="61">
        <v>540</v>
      </c>
      <c r="BF74" s="61">
        <v>-46</v>
      </c>
      <c r="BG74" s="61">
        <v>678</v>
      </c>
      <c r="BH74" s="117" t="s">
        <v>545</v>
      </c>
      <c r="BI74" s="23">
        <v>546</v>
      </c>
      <c r="BJ74" s="104">
        <v>678</v>
      </c>
      <c r="BK74" s="47" t="s">
        <v>546</v>
      </c>
      <c r="BL74" s="100">
        <v>8</v>
      </c>
      <c r="BM74" s="47" t="s">
        <v>427</v>
      </c>
    </row>
    <row r="75" spans="1:65" ht="10.8" customHeight="1" x14ac:dyDescent="0.2">
      <c r="A75" s="88" t="s">
        <v>741</v>
      </c>
      <c r="B75" s="31" t="s">
        <v>182</v>
      </c>
      <c r="C75" s="111">
        <v>542</v>
      </c>
      <c r="D75" s="21" t="s">
        <v>742</v>
      </c>
      <c r="E75" s="68" t="s">
        <v>155</v>
      </c>
      <c r="F75" s="68" t="s">
        <v>154</v>
      </c>
      <c r="G75" s="68" t="s">
        <v>7</v>
      </c>
      <c r="H75" s="21" t="s">
        <v>5</v>
      </c>
      <c r="I75" s="31" t="s">
        <v>5</v>
      </c>
      <c r="J75" s="37">
        <v>706</v>
      </c>
      <c r="K75" s="34">
        <v>127</v>
      </c>
      <c r="L75" s="22">
        <v>126</v>
      </c>
      <c r="M75" s="22">
        <v>134</v>
      </c>
      <c r="N75" s="22">
        <v>95</v>
      </c>
      <c r="O75" s="22">
        <v>115</v>
      </c>
      <c r="P75" s="22">
        <v>109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41">
        <v>0</v>
      </c>
      <c r="Y75" s="46">
        <v>352</v>
      </c>
      <c r="Z75" s="47">
        <v>351</v>
      </c>
      <c r="AA75" s="92">
        <v>703</v>
      </c>
      <c r="AB75" s="54">
        <v>1</v>
      </c>
      <c r="AC75" s="23">
        <v>58</v>
      </c>
      <c r="AD75" s="23">
        <v>216</v>
      </c>
      <c r="AE75" s="23">
        <v>161</v>
      </c>
      <c r="AF75" s="23">
        <v>0</v>
      </c>
      <c r="AG75" s="23">
        <v>33</v>
      </c>
      <c r="AH75" s="47">
        <v>234</v>
      </c>
      <c r="AI75" s="57">
        <v>1.4224751066856331E-3</v>
      </c>
      <c r="AJ75" s="50">
        <v>8.2503556187766711E-2</v>
      </c>
      <c r="AK75" s="50">
        <v>0.30725462304409673</v>
      </c>
      <c r="AL75" s="50">
        <v>0.22901849217638692</v>
      </c>
      <c r="AM75" s="50">
        <v>0</v>
      </c>
      <c r="AN75" s="50">
        <v>4.694167852062589E-2</v>
      </c>
      <c r="AO75" s="74">
        <v>0.33285917496443812</v>
      </c>
      <c r="AP75" s="78">
        <v>348</v>
      </c>
      <c r="AQ75" s="50">
        <v>0.49152542372881358</v>
      </c>
      <c r="AR75" s="23">
        <v>156</v>
      </c>
      <c r="AS75" s="50">
        <v>0.21517241379310345</v>
      </c>
      <c r="AT75" s="21" t="s">
        <v>153</v>
      </c>
      <c r="AU75" s="67">
        <f>VLOOKUP(C75,[1]Sheet1!$B$2:$E$171,4,FALSE)</f>
        <v>49.5</v>
      </c>
      <c r="AV75" s="68" t="str">
        <f>VLOOKUP(C75,'[2]2012-13'!$D$2:$F$170,3,FALSE)</f>
        <v>Exceeds</v>
      </c>
      <c r="AW75" s="79">
        <f>VLOOKUP(C75,'[3]2012-13'!$A$4:$C$172,3,FALSE)</f>
        <v>100</v>
      </c>
      <c r="AX75" s="88" t="s">
        <v>71</v>
      </c>
      <c r="AY75" s="21" t="s">
        <v>294</v>
      </c>
      <c r="AZ75" s="21" t="s">
        <v>301</v>
      </c>
      <c r="BA75" s="21" t="s">
        <v>45</v>
      </c>
      <c r="BB75" s="21" t="s">
        <v>43</v>
      </c>
      <c r="BC75" s="79" t="s">
        <v>44</v>
      </c>
      <c r="BD75" s="46">
        <v>38</v>
      </c>
      <c r="BE75" s="61">
        <v>609</v>
      </c>
      <c r="BF75" s="61">
        <v>-126</v>
      </c>
      <c r="BG75" s="61">
        <v>770</v>
      </c>
      <c r="BH75" s="117" t="s">
        <v>743</v>
      </c>
      <c r="BI75" s="23">
        <v>706</v>
      </c>
      <c r="BJ75" s="104">
        <v>690</v>
      </c>
      <c r="BK75" s="47" t="s">
        <v>744</v>
      </c>
      <c r="BL75" s="100">
        <v>9</v>
      </c>
      <c r="BM75" s="47" t="s">
        <v>745</v>
      </c>
    </row>
    <row r="76" spans="1:65" ht="20.399999999999999" x14ac:dyDescent="0.2">
      <c r="A76" s="88" t="s">
        <v>821</v>
      </c>
      <c r="B76" s="31" t="s">
        <v>33</v>
      </c>
      <c r="C76" s="111">
        <v>543</v>
      </c>
      <c r="D76" s="21" t="s">
        <v>822</v>
      </c>
      <c r="E76" s="68" t="s">
        <v>155</v>
      </c>
      <c r="F76" s="68" t="s">
        <v>154</v>
      </c>
      <c r="G76" s="68" t="s">
        <v>7</v>
      </c>
      <c r="H76" s="21" t="s">
        <v>5</v>
      </c>
      <c r="I76" s="31" t="s">
        <v>5</v>
      </c>
      <c r="J76" s="37">
        <v>166</v>
      </c>
      <c r="K76" s="34">
        <v>39</v>
      </c>
      <c r="L76" s="22">
        <v>24</v>
      </c>
      <c r="M76" s="22">
        <v>25</v>
      </c>
      <c r="N76" s="22">
        <v>24</v>
      </c>
      <c r="O76" s="22">
        <v>29</v>
      </c>
      <c r="P76" s="22">
        <v>25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41">
        <v>0</v>
      </c>
      <c r="Y76" s="46">
        <v>89</v>
      </c>
      <c r="Z76" s="47">
        <v>78</v>
      </c>
      <c r="AA76" s="92">
        <v>167</v>
      </c>
      <c r="AB76" s="54">
        <v>0</v>
      </c>
      <c r="AC76" s="23">
        <v>6</v>
      </c>
      <c r="AD76" s="23">
        <v>59</v>
      </c>
      <c r="AE76" s="23">
        <v>26</v>
      </c>
      <c r="AF76" s="23">
        <v>0</v>
      </c>
      <c r="AG76" s="23">
        <v>2</v>
      </c>
      <c r="AH76" s="47">
        <v>74</v>
      </c>
      <c r="AI76" s="57">
        <v>0</v>
      </c>
      <c r="AJ76" s="50">
        <v>3.5928143712574849E-2</v>
      </c>
      <c r="AK76" s="50">
        <v>0.3532934131736527</v>
      </c>
      <c r="AL76" s="50">
        <v>0.15568862275449102</v>
      </c>
      <c r="AM76" s="50">
        <v>0</v>
      </c>
      <c r="AN76" s="50">
        <v>1.1976047904191617E-2</v>
      </c>
      <c r="AO76" s="74">
        <v>0.44311377245508982</v>
      </c>
      <c r="AP76" s="78">
        <v>86</v>
      </c>
      <c r="AQ76" s="50">
        <v>0.5</v>
      </c>
      <c r="AR76" s="23">
        <v>17</v>
      </c>
      <c r="AS76" s="50">
        <v>0.10365853658536585</v>
      </c>
      <c r="AT76" s="21" t="s">
        <v>153</v>
      </c>
      <c r="AU76" s="67">
        <f>VLOOKUP(C76,[1]Sheet1!$B$2:$E$171,4,FALSE)</f>
        <v>39.799999999999997</v>
      </c>
      <c r="AV76" s="68" t="str">
        <f>VLOOKUP(C76,'[2]2012-13'!$D$2:$F$170,3,FALSE)</f>
        <v>Meets</v>
      </c>
      <c r="AW76" s="79">
        <f>VLOOKUP(C76,'[3]2012-13'!$A$4:$C$172,3,FALSE)</f>
        <v>100</v>
      </c>
      <c r="AX76" s="88" t="s">
        <v>31</v>
      </c>
      <c r="AY76" s="21" t="s">
        <v>30</v>
      </c>
      <c r="AZ76" s="21" t="s">
        <v>430</v>
      </c>
      <c r="BA76" s="21" t="s">
        <v>2</v>
      </c>
      <c r="BB76" s="21" t="s">
        <v>28</v>
      </c>
      <c r="BC76" s="79" t="s">
        <v>29</v>
      </c>
      <c r="BD76" s="46">
        <v>49</v>
      </c>
      <c r="BE76" s="61">
        <v>754</v>
      </c>
      <c r="BF76" s="61">
        <v>-754</v>
      </c>
      <c r="BG76" s="61">
        <v>754</v>
      </c>
      <c r="BH76" s="117" t="s">
        <v>823</v>
      </c>
      <c r="BI76" s="23">
        <v>166</v>
      </c>
      <c r="BJ76" s="104">
        <v>220</v>
      </c>
      <c r="BK76" s="47" t="s">
        <v>824</v>
      </c>
      <c r="BL76" s="100">
        <v>16</v>
      </c>
      <c r="BM76" s="47" t="s">
        <v>782</v>
      </c>
    </row>
    <row r="77" spans="1:65" x14ac:dyDescent="0.2">
      <c r="A77" s="88" t="s">
        <v>825</v>
      </c>
      <c r="B77" s="31" t="s">
        <v>181</v>
      </c>
      <c r="C77" s="111">
        <v>302</v>
      </c>
      <c r="D77" s="21" t="s">
        <v>826</v>
      </c>
      <c r="E77" s="68" t="s">
        <v>155</v>
      </c>
      <c r="F77" s="68" t="s">
        <v>154</v>
      </c>
      <c r="G77" s="68" t="s">
        <v>112</v>
      </c>
      <c r="H77" s="21" t="s">
        <v>5</v>
      </c>
      <c r="I77" s="31" t="s">
        <v>5</v>
      </c>
      <c r="J77" s="37">
        <v>823</v>
      </c>
      <c r="K77" s="34">
        <v>168</v>
      </c>
      <c r="L77" s="22">
        <v>144</v>
      </c>
      <c r="M77" s="22">
        <v>134</v>
      </c>
      <c r="N77" s="22">
        <v>144</v>
      </c>
      <c r="O77" s="22">
        <v>115</v>
      </c>
      <c r="P77" s="22">
        <v>118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41">
        <v>0</v>
      </c>
      <c r="Y77" s="46">
        <v>426</v>
      </c>
      <c r="Z77" s="47">
        <v>429</v>
      </c>
      <c r="AA77" s="92">
        <v>855</v>
      </c>
      <c r="AB77" s="54">
        <v>4</v>
      </c>
      <c r="AC77" s="23">
        <v>49</v>
      </c>
      <c r="AD77" s="23">
        <v>304</v>
      </c>
      <c r="AE77" s="23">
        <v>308</v>
      </c>
      <c r="AF77" s="23">
        <v>1</v>
      </c>
      <c r="AG77" s="23">
        <v>38</v>
      </c>
      <c r="AH77" s="47">
        <v>151</v>
      </c>
      <c r="AI77" s="57">
        <v>4.6783625730994153E-3</v>
      </c>
      <c r="AJ77" s="50">
        <v>5.7309941520467839E-2</v>
      </c>
      <c r="AK77" s="50">
        <v>0.35555555555555557</v>
      </c>
      <c r="AL77" s="50">
        <v>0.36023391812865496</v>
      </c>
      <c r="AM77" s="50">
        <v>1.1695906432748538E-3</v>
      </c>
      <c r="AN77" s="50">
        <v>4.4444444444444446E-2</v>
      </c>
      <c r="AO77" s="74">
        <v>0.17660818713450294</v>
      </c>
      <c r="AP77" s="78">
        <v>547</v>
      </c>
      <c r="AQ77" s="50">
        <v>0.63310185185185186</v>
      </c>
      <c r="AR77" s="23">
        <v>226</v>
      </c>
      <c r="AS77" s="50">
        <v>0.26682408500590321</v>
      </c>
      <c r="AT77" s="21" t="s">
        <v>153</v>
      </c>
      <c r="AU77" s="67">
        <f>VLOOKUP(C77,[1]Sheet1!$B$2:$E$171,4,FALSE)</f>
        <v>48</v>
      </c>
      <c r="AV77" s="68" t="str">
        <f>VLOOKUP(C77,'[2]2012-13'!$D$2:$F$170,3,FALSE)</f>
        <v>Meets</v>
      </c>
      <c r="AW77" s="79">
        <f>VLOOKUP(C77,'[3]2012-13'!$A$4:$C$172,3,FALSE)</f>
        <v>100</v>
      </c>
      <c r="AX77" s="88" t="s">
        <v>12</v>
      </c>
      <c r="AY77" s="21" t="s">
        <v>11</v>
      </c>
      <c r="AZ77" s="21" t="s">
        <v>430</v>
      </c>
      <c r="BA77" s="21" t="s">
        <v>2</v>
      </c>
      <c r="BB77" s="21" t="s">
        <v>0</v>
      </c>
      <c r="BC77" s="79" t="s">
        <v>1</v>
      </c>
      <c r="BD77" s="46">
        <v>51</v>
      </c>
      <c r="BE77" s="61">
        <v>1078</v>
      </c>
      <c r="BF77" s="61">
        <v>-121</v>
      </c>
      <c r="BG77" s="61">
        <v>1124</v>
      </c>
      <c r="BH77" s="117" t="s">
        <v>827</v>
      </c>
      <c r="BI77" s="23">
        <v>823</v>
      </c>
      <c r="BJ77" s="104">
        <v>957</v>
      </c>
      <c r="BK77" s="47" t="s">
        <v>828</v>
      </c>
      <c r="BL77" s="100">
        <v>0</v>
      </c>
      <c r="BM77" s="47" t="s">
        <v>340</v>
      </c>
    </row>
    <row r="78" spans="1:65" x14ac:dyDescent="0.2">
      <c r="A78" s="88" t="s">
        <v>750</v>
      </c>
      <c r="B78" s="31" t="s">
        <v>180</v>
      </c>
      <c r="C78" s="111">
        <v>544</v>
      </c>
      <c r="D78" s="21" t="s">
        <v>751</v>
      </c>
      <c r="E78" s="68" t="s">
        <v>155</v>
      </c>
      <c r="F78" s="68" t="s">
        <v>154</v>
      </c>
      <c r="G78" s="68" t="s">
        <v>7</v>
      </c>
      <c r="H78" s="21" t="s">
        <v>5</v>
      </c>
      <c r="I78" s="31" t="s">
        <v>5</v>
      </c>
      <c r="J78" s="37">
        <v>727</v>
      </c>
      <c r="K78" s="34">
        <v>137</v>
      </c>
      <c r="L78" s="22">
        <v>124</v>
      </c>
      <c r="M78" s="22">
        <v>113</v>
      </c>
      <c r="N78" s="22">
        <v>106</v>
      </c>
      <c r="O78" s="22">
        <v>130</v>
      </c>
      <c r="P78" s="22">
        <v>117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41">
        <v>0</v>
      </c>
      <c r="Y78" s="46">
        <v>368</v>
      </c>
      <c r="Z78" s="47">
        <v>362</v>
      </c>
      <c r="AA78" s="92">
        <v>730</v>
      </c>
      <c r="AB78" s="54">
        <v>4</v>
      </c>
      <c r="AC78" s="23">
        <v>23</v>
      </c>
      <c r="AD78" s="23">
        <v>226</v>
      </c>
      <c r="AE78" s="23">
        <v>102</v>
      </c>
      <c r="AF78" s="23">
        <v>1</v>
      </c>
      <c r="AG78" s="23">
        <v>26</v>
      </c>
      <c r="AH78" s="47">
        <v>348</v>
      </c>
      <c r="AI78" s="57">
        <v>5.4794520547945206E-3</v>
      </c>
      <c r="AJ78" s="50">
        <v>3.1506849315068496E-2</v>
      </c>
      <c r="AK78" s="50">
        <v>0.30958904109589042</v>
      </c>
      <c r="AL78" s="50">
        <v>0.13972602739726028</v>
      </c>
      <c r="AM78" s="50">
        <v>1.3698630136986301E-3</v>
      </c>
      <c r="AN78" s="50">
        <v>3.5616438356164383E-2</v>
      </c>
      <c r="AO78" s="74">
        <v>0.47671232876712327</v>
      </c>
      <c r="AP78" s="78">
        <v>283</v>
      </c>
      <c r="AQ78" s="50">
        <v>0.38767123287671235</v>
      </c>
      <c r="AR78" s="23">
        <v>46</v>
      </c>
      <c r="AS78" s="50">
        <v>6.2755798090040935E-2</v>
      </c>
      <c r="AT78" s="21" t="s">
        <v>153</v>
      </c>
      <c r="AU78" s="67">
        <f>VLOOKUP(C78,[1]Sheet1!$B$2:$E$171,4,FALSE)</f>
        <v>62.3</v>
      </c>
      <c r="AV78" s="68" t="str">
        <f>VLOOKUP(C78,'[2]2012-13'!$D$2:$F$170,3,FALSE)</f>
        <v>Exceeds</v>
      </c>
      <c r="AW78" s="79">
        <f>VLOOKUP(C78,'[3]2012-13'!$A$4:$C$172,3,FALSE)</f>
        <v>100</v>
      </c>
      <c r="AX78" s="88" t="s">
        <v>31</v>
      </c>
      <c r="AY78" s="21" t="s">
        <v>30</v>
      </c>
      <c r="AZ78" s="21" t="s">
        <v>297</v>
      </c>
      <c r="BA78" s="21" t="s">
        <v>298</v>
      </c>
      <c r="BB78" s="21" t="s">
        <v>116</v>
      </c>
      <c r="BC78" s="79" t="s">
        <v>117</v>
      </c>
      <c r="BD78" s="46">
        <v>34</v>
      </c>
      <c r="BE78" s="61">
        <v>517</v>
      </c>
      <c r="BF78" s="61">
        <v>0</v>
      </c>
      <c r="BG78" s="61">
        <v>609</v>
      </c>
      <c r="BH78" s="117" t="s">
        <v>752</v>
      </c>
      <c r="BI78" s="23">
        <v>727</v>
      </c>
      <c r="BJ78" s="104">
        <v>724</v>
      </c>
      <c r="BK78" s="47" t="s">
        <v>596</v>
      </c>
      <c r="BL78" s="100">
        <v>9</v>
      </c>
      <c r="BM78" s="47" t="s">
        <v>753</v>
      </c>
    </row>
    <row r="79" spans="1:65" ht="10.199999999999999" customHeight="1" x14ac:dyDescent="0.2">
      <c r="A79" s="88" t="s">
        <v>598</v>
      </c>
      <c r="B79" s="31" t="s">
        <v>68</v>
      </c>
      <c r="C79" s="111">
        <v>548</v>
      </c>
      <c r="D79" s="21" t="s">
        <v>599</v>
      </c>
      <c r="E79" s="68" t="s">
        <v>155</v>
      </c>
      <c r="F79" s="68" t="s">
        <v>154</v>
      </c>
      <c r="G79" s="68" t="s">
        <v>7</v>
      </c>
      <c r="H79" s="21" t="s">
        <v>5</v>
      </c>
      <c r="I79" s="31" t="s">
        <v>436</v>
      </c>
      <c r="J79" s="37">
        <v>520</v>
      </c>
      <c r="K79" s="34">
        <v>104</v>
      </c>
      <c r="L79" s="22">
        <v>94</v>
      </c>
      <c r="M79" s="22">
        <v>89</v>
      </c>
      <c r="N79" s="22">
        <v>82</v>
      </c>
      <c r="O79" s="22">
        <v>72</v>
      </c>
      <c r="P79" s="22">
        <v>79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41">
        <v>0</v>
      </c>
      <c r="Y79" s="46">
        <v>263</v>
      </c>
      <c r="Z79" s="47">
        <v>252</v>
      </c>
      <c r="AA79" s="92">
        <v>515</v>
      </c>
      <c r="AB79" s="54">
        <v>1</v>
      </c>
      <c r="AC79" s="23">
        <v>3</v>
      </c>
      <c r="AD79" s="23">
        <v>101</v>
      </c>
      <c r="AE79" s="23">
        <v>51</v>
      </c>
      <c r="AF79" s="23">
        <v>0</v>
      </c>
      <c r="AG79" s="23">
        <v>16</v>
      </c>
      <c r="AH79" s="47">
        <v>343</v>
      </c>
      <c r="AI79" s="57">
        <v>1.9417475728155339E-3</v>
      </c>
      <c r="AJ79" s="50">
        <v>5.8252427184466021E-3</v>
      </c>
      <c r="AK79" s="50">
        <v>0.19611650485436893</v>
      </c>
      <c r="AL79" s="50">
        <v>9.9029126213592236E-2</v>
      </c>
      <c r="AM79" s="50">
        <v>0</v>
      </c>
      <c r="AN79" s="50">
        <v>3.1067961165048542E-2</v>
      </c>
      <c r="AO79" s="74">
        <v>0.66601941747572813</v>
      </c>
      <c r="AP79" s="78">
        <v>132</v>
      </c>
      <c r="AQ79" s="50">
        <v>0.2558139534883721</v>
      </c>
      <c r="AR79" s="23">
        <v>23</v>
      </c>
      <c r="AS79" s="50">
        <v>4.4061302681992334E-2</v>
      </c>
      <c r="AT79" s="21" t="s">
        <v>6</v>
      </c>
      <c r="AU79" s="67">
        <f>VLOOKUP(C79,[1]Sheet1!$B$2:$E$171,4,FALSE)</f>
        <v>53.2</v>
      </c>
      <c r="AV79" s="68" t="str">
        <f>VLOOKUP(C79,'[2]2012-13'!$D$2:$F$170,3,FALSE)</f>
        <v xml:space="preserve">Does Not Meet </v>
      </c>
      <c r="AW79" s="79">
        <f>VLOOKUP(C79,'[3]2012-13'!$A$4:$C$172,3,FALSE)</f>
        <v>100</v>
      </c>
      <c r="AX79" s="88" t="s">
        <v>12</v>
      </c>
      <c r="AY79" s="21" t="s">
        <v>11</v>
      </c>
      <c r="AZ79" s="21" t="s">
        <v>402</v>
      </c>
      <c r="BA79" s="21" t="s">
        <v>16</v>
      </c>
      <c r="BB79" s="21" t="s">
        <v>0</v>
      </c>
      <c r="BC79" s="79" t="s">
        <v>1</v>
      </c>
      <c r="BD79" s="46">
        <v>33</v>
      </c>
      <c r="BE79" s="61">
        <v>494</v>
      </c>
      <c r="BF79" s="61">
        <v>14</v>
      </c>
      <c r="BG79" s="61">
        <v>494</v>
      </c>
      <c r="BH79" s="117" t="s">
        <v>600</v>
      </c>
      <c r="BI79" s="23">
        <v>520</v>
      </c>
      <c r="BJ79" s="104">
        <v>508</v>
      </c>
      <c r="BK79" s="47" t="s">
        <v>600</v>
      </c>
      <c r="BL79" s="100">
        <v>0</v>
      </c>
      <c r="BM79" s="47" t="s">
        <v>340</v>
      </c>
    </row>
    <row r="80" spans="1:65" ht="10.199999999999999" customHeight="1" x14ac:dyDescent="0.2">
      <c r="A80" s="88" t="s">
        <v>341</v>
      </c>
      <c r="B80" s="31" t="s">
        <v>179</v>
      </c>
      <c r="C80" s="111">
        <v>550</v>
      </c>
      <c r="D80" s="21" t="s">
        <v>342</v>
      </c>
      <c r="E80" s="68" t="s">
        <v>155</v>
      </c>
      <c r="F80" s="68" t="s">
        <v>154</v>
      </c>
      <c r="G80" s="68" t="s">
        <v>112</v>
      </c>
      <c r="H80" s="21" t="s">
        <v>5</v>
      </c>
      <c r="I80" s="31" t="s">
        <v>5</v>
      </c>
      <c r="J80" s="37">
        <v>849</v>
      </c>
      <c r="K80" s="34">
        <v>123</v>
      </c>
      <c r="L80" s="22">
        <v>119</v>
      </c>
      <c r="M80" s="22">
        <v>144</v>
      </c>
      <c r="N80" s="22">
        <v>148</v>
      </c>
      <c r="O80" s="22">
        <v>142</v>
      </c>
      <c r="P80" s="22">
        <v>173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41">
        <v>0</v>
      </c>
      <c r="Y80" s="46">
        <v>441</v>
      </c>
      <c r="Z80" s="47">
        <v>408</v>
      </c>
      <c r="AA80" s="92">
        <v>849</v>
      </c>
      <c r="AB80" s="54">
        <v>1</v>
      </c>
      <c r="AC80" s="23">
        <v>78</v>
      </c>
      <c r="AD80" s="23">
        <v>50</v>
      </c>
      <c r="AE80" s="23">
        <v>179</v>
      </c>
      <c r="AF80" s="23">
        <v>1</v>
      </c>
      <c r="AG80" s="23">
        <v>31</v>
      </c>
      <c r="AH80" s="47">
        <v>509</v>
      </c>
      <c r="AI80" s="57">
        <v>1.1778563015312131E-3</v>
      </c>
      <c r="AJ80" s="50">
        <v>9.187279151943463E-2</v>
      </c>
      <c r="AK80" s="50">
        <v>5.8892815076560662E-2</v>
      </c>
      <c r="AL80" s="50">
        <v>0.21083627797408716</v>
      </c>
      <c r="AM80" s="50">
        <v>1.1778563015312131E-3</v>
      </c>
      <c r="AN80" s="50">
        <v>3.6513545347467612E-2</v>
      </c>
      <c r="AO80" s="74">
        <v>0.59952885747938756</v>
      </c>
      <c r="AP80" s="78">
        <v>208</v>
      </c>
      <c r="AQ80" s="50">
        <v>0.2427071178529755</v>
      </c>
      <c r="AR80" s="23">
        <v>124</v>
      </c>
      <c r="AS80" s="50">
        <v>0.14536928487690504</v>
      </c>
      <c r="AT80" s="21" t="s">
        <v>6</v>
      </c>
      <c r="AU80" s="67">
        <f>VLOOKUP(C80,[1]Sheet1!$B$2:$E$171,4,FALSE)</f>
        <v>68.599999999999994</v>
      </c>
      <c r="AV80" s="68" t="str">
        <f>VLOOKUP(C80,'[2]2012-13'!$D$2:$F$170,3,FALSE)</f>
        <v xml:space="preserve">Does Not Meet </v>
      </c>
      <c r="AW80" s="79">
        <f>VLOOKUP(C80,'[3]2012-13'!$A$4:$C$172,3,FALSE)</f>
        <v>89.7</v>
      </c>
      <c r="AX80" s="88" t="s">
        <v>71</v>
      </c>
      <c r="AY80" s="21" t="s">
        <v>294</v>
      </c>
      <c r="AZ80" s="21" t="s">
        <v>307</v>
      </c>
      <c r="BA80" s="21" t="s">
        <v>36</v>
      </c>
      <c r="BB80" s="21" t="s">
        <v>96</v>
      </c>
      <c r="BC80" s="79" t="s">
        <v>97</v>
      </c>
      <c r="BD80" s="46">
        <v>37</v>
      </c>
      <c r="BE80" s="61">
        <v>705</v>
      </c>
      <c r="BF80" s="61">
        <v>-64</v>
      </c>
      <c r="BG80" s="61">
        <v>843</v>
      </c>
      <c r="BH80" s="117" t="s">
        <v>343</v>
      </c>
      <c r="BI80" s="23">
        <v>849</v>
      </c>
      <c r="BJ80" s="104">
        <v>963</v>
      </c>
      <c r="BK80" s="47" t="s">
        <v>344</v>
      </c>
      <c r="BL80" s="100">
        <v>14</v>
      </c>
      <c r="BM80" s="47" t="s">
        <v>345</v>
      </c>
    </row>
    <row r="81" spans="1:65" ht="20.399999999999999" x14ac:dyDescent="0.2">
      <c r="A81" s="88" t="s">
        <v>590</v>
      </c>
      <c r="B81" s="31" t="s">
        <v>178</v>
      </c>
      <c r="C81" s="111">
        <v>554</v>
      </c>
      <c r="D81" s="21" t="s">
        <v>591</v>
      </c>
      <c r="E81" s="68" t="s">
        <v>155</v>
      </c>
      <c r="F81" s="68" t="s">
        <v>154</v>
      </c>
      <c r="G81" s="68" t="s">
        <v>112</v>
      </c>
      <c r="H81" s="21" t="s">
        <v>5</v>
      </c>
      <c r="I81" s="31" t="s">
        <v>5</v>
      </c>
      <c r="J81" s="37">
        <v>733</v>
      </c>
      <c r="K81" s="34">
        <v>123</v>
      </c>
      <c r="L81" s="22">
        <v>110</v>
      </c>
      <c r="M81" s="22">
        <v>130</v>
      </c>
      <c r="N81" s="22">
        <v>125</v>
      </c>
      <c r="O81" s="22">
        <v>122</v>
      </c>
      <c r="P81" s="22">
        <v>123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41">
        <v>0</v>
      </c>
      <c r="Y81" s="46">
        <v>381</v>
      </c>
      <c r="Z81" s="47">
        <v>351</v>
      </c>
      <c r="AA81" s="92">
        <v>732</v>
      </c>
      <c r="AB81" s="54">
        <v>1</v>
      </c>
      <c r="AC81" s="23">
        <v>20</v>
      </c>
      <c r="AD81" s="23">
        <v>140</v>
      </c>
      <c r="AE81" s="23">
        <v>69</v>
      </c>
      <c r="AF81" s="23">
        <v>2</v>
      </c>
      <c r="AG81" s="23">
        <v>28</v>
      </c>
      <c r="AH81" s="47">
        <v>472</v>
      </c>
      <c r="AI81" s="57">
        <v>1.366120218579235E-3</v>
      </c>
      <c r="AJ81" s="50">
        <v>2.7322404371584699E-2</v>
      </c>
      <c r="AK81" s="50">
        <v>0.19125683060109289</v>
      </c>
      <c r="AL81" s="50">
        <v>9.4262295081967207E-2</v>
      </c>
      <c r="AM81" s="50">
        <v>2.7322404371584699E-3</v>
      </c>
      <c r="AN81" s="50">
        <v>3.825136612021858E-2</v>
      </c>
      <c r="AO81" s="74">
        <v>0.64480874316939896</v>
      </c>
      <c r="AP81" s="78">
        <v>175</v>
      </c>
      <c r="AQ81" s="50">
        <v>0.23841961852861035</v>
      </c>
      <c r="AR81" s="23">
        <v>50</v>
      </c>
      <c r="AS81" s="50">
        <v>6.7476383265856948E-2</v>
      </c>
      <c r="AT81" s="21" t="s">
        <v>6</v>
      </c>
      <c r="AU81" s="67">
        <f>VLOOKUP(C81,[1]Sheet1!$B$2:$E$171,4,FALSE)</f>
        <v>47.7</v>
      </c>
      <c r="AV81" s="68" t="str">
        <f>VLOOKUP(C81,'[2]2012-13'!$D$2:$F$170,3,FALSE)</f>
        <v>Meets</v>
      </c>
      <c r="AW81" s="79">
        <f>VLOOKUP(C81,'[3]2012-13'!$A$4:$C$172,3,FALSE)</f>
        <v>96</v>
      </c>
      <c r="AX81" s="88" t="s">
        <v>31</v>
      </c>
      <c r="AY81" s="21" t="s">
        <v>30</v>
      </c>
      <c r="AZ81" s="21" t="s">
        <v>297</v>
      </c>
      <c r="BA81" s="21" t="s">
        <v>298</v>
      </c>
      <c r="BB81" s="21" t="s">
        <v>116</v>
      </c>
      <c r="BC81" s="79" t="s">
        <v>117</v>
      </c>
      <c r="BD81" s="46">
        <v>40</v>
      </c>
      <c r="BE81" s="61">
        <v>774</v>
      </c>
      <c r="BF81" s="61">
        <v>-46</v>
      </c>
      <c r="BG81" s="61">
        <v>866</v>
      </c>
      <c r="BH81" s="117" t="s">
        <v>592</v>
      </c>
      <c r="BI81" s="23">
        <v>733</v>
      </c>
      <c r="BJ81" s="104">
        <v>728</v>
      </c>
      <c r="BK81" s="47" t="s">
        <v>593</v>
      </c>
      <c r="BL81" s="100">
        <v>0</v>
      </c>
      <c r="BM81" s="47" t="s">
        <v>340</v>
      </c>
    </row>
    <row r="82" spans="1:65" ht="10.199999999999999" customHeight="1" x14ac:dyDescent="0.2">
      <c r="A82" s="88" t="s">
        <v>770</v>
      </c>
      <c r="B82" s="31" t="s">
        <v>81</v>
      </c>
      <c r="C82" s="111">
        <v>560</v>
      </c>
      <c r="D82" s="21" t="s">
        <v>771</v>
      </c>
      <c r="E82" s="68" t="s">
        <v>155</v>
      </c>
      <c r="F82" s="68" t="s">
        <v>154</v>
      </c>
      <c r="G82" s="68" t="s">
        <v>7</v>
      </c>
      <c r="H82" s="21" t="s">
        <v>1011</v>
      </c>
      <c r="I82" s="31" t="s">
        <v>648</v>
      </c>
      <c r="J82" s="37">
        <v>655</v>
      </c>
      <c r="K82" s="34">
        <v>104</v>
      </c>
      <c r="L82" s="22">
        <v>115</v>
      </c>
      <c r="M82" s="22">
        <v>112</v>
      </c>
      <c r="N82" s="22">
        <v>114</v>
      </c>
      <c r="O82" s="22">
        <v>101</v>
      </c>
      <c r="P82" s="22">
        <v>109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41">
        <v>0</v>
      </c>
      <c r="Y82" s="46">
        <v>343</v>
      </c>
      <c r="Z82" s="47">
        <v>319</v>
      </c>
      <c r="AA82" s="92">
        <v>662</v>
      </c>
      <c r="AB82" s="54">
        <v>1</v>
      </c>
      <c r="AC82" s="23">
        <v>13</v>
      </c>
      <c r="AD82" s="23">
        <v>210</v>
      </c>
      <c r="AE82" s="23">
        <v>310</v>
      </c>
      <c r="AF82" s="23">
        <v>1</v>
      </c>
      <c r="AG82" s="23">
        <v>19</v>
      </c>
      <c r="AH82" s="47">
        <v>108</v>
      </c>
      <c r="AI82" s="57">
        <v>1.5105740181268882E-3</v>
      </c>
      <c r="AJ82" s="50">
        <v>1.9637462235649546E-2</v>
      </c>
      <c r="AK82" s="50">
        <v>0.31722054380664655</v>
      </c>
      <c r="AL82" s="50">
        <v>0.46827794561933533</v>
      </c>
      <c r="AM82" s="50">
        <v>1.5105740181268882E-3</v>
      </c>
      <c r="AN82" s="50">
        <v>2.8700906344410877E-2</v>
      </c>
      <c r="AO82" s="74">
        <v>0.16314199395770393</v>
      </c>
      <c r="AP82" s="78">
        <v>475</v>
      </c>
      <c r="AQ82" s="50">
        <v>0.71860816944024208</v>
      </c>
      <c r="AR82" s="23">
        <v>193</v>
      </c>
      <c r="AS82" s="50">
        <v>0.2964669738863287</v>
      </c>
      <c r="AT82" s="21" t="s">
        <v>153</v>
      </c>
      <c r="AU82" s="67">
        <f>VLOOKUP(C82,[1]Sheet1!$B$2:$E$171,4,FALSE)</f>
        <v>28.4</v>
      </c>
      <c r="AV82" s="68" t="str">
        <f>VLOOKUP(C82,'[2]2012-13'!$D$2:$F$170,3,FALSE)</f>
        <v xml:space="preserve">Does Not Meet </v>
      </c>
      <c r="AW82" s="79">
        <f>VLOOKUP(C82,'[3]2012-13'!$A$4:$C$172,3,FALSE)</f>
        <v>82.8</v>
      </c>
      <c r="AX82" s="88" t="s">
        <v>76</v>
      </c>
      <c r="AY82" s="21" t="s">
        <v>325</v>
      </c>
      <c r="AZ82" s="21" t="s">
        <v>326</v>
      </c>
      <c r="BA82" s="21" t="s">
        <v>64</v>
      </c>
      <c r="BB82" s="21" t="s">
        <v>74</v>
      </c>
      <c r="BC82" s="79" t="s">
        <v>85</v>
      </c>
      <c r="BD82" s="46">
        <v>51</v>
      </c>
      <c r="BE82" s="61">
        <v>780</v>
      </c>
      <c r="BF82" s="61">
        <v>-88</v>
      </c>
      <c r="BG82" s="61">
        <v>803</v>
      </c>
      <c r="BH82" s="117" t="s">
        <v>632</v>
      </c>
      <c r="BI82" s="23">
        <v>655</v>
      </c>
      <c r="BJ82" s="104">
        <v>692</v>
      </c>
      <c r="BK82" s="47" t="s">
        <v>772</v>
      </c>
      <c r="BL82" s="100">
        <v>0</v>
      </c>
      <c r="BM82" s="47" t="s">
        <v>340</v>
      </c>
    </row>
    <row r="83" spans="1:65" x14ac:dyDescent="0.2">
      <c r="A83" s="88" t="s">
        <v>908</v>
      </c>
      <c r="B83" s="31" t="s">
        <v>177</v>
      </c>
      <c r="C83" s="111">
        <v>564</v>
      </c>
      <c r="D83" s="21" t="s">
        <v>909</v>
      </c>
      <c r="E83" s="68" t="s">
        <v>155</v>
      </c>
      <c r="F83" s="68" t="s">
        <v>154</v>
      </c>
      <c r="G83" s="68" t="s">
        <v>7</v>
      </c>
      <c r="H83" s="21" t="s">
        <v>5</v>
      </c>
      <c r="I83" s="31" t="s">
        <v>648</v>
      </c>
      <c r="J83" s="37">
        <v>617</v>
      </c>
      <c r="K83" s="34">
        <v>132</v>
      </c>
      <c r="L83" s="22">
        <v>103</v>
      </c>
      <c r="M83" s="22">
        <v>118</v>
      </c>
      <c r="N83" s="22">
        <v>102</v>
      </c>
      <c r="O83" s="22">
        <v>69</v>
      </c>
      <c r="P83" s="22">
        <v>93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41">
        <v>0</v>
      </c>
      <c r="Y83" s="46">
        <v>295</v>
      </c>
      <c r="Z83" s="47">
        <v>319</v>
      </c>
      <c r="AA83" s="92">
        <v>614</v>
      </c>
      <c r="AB83" s="54">
        <v>0</v>
      </c>
      <c r="AC83" s="23">
        <v>23</v>
      </c>
      <c r="AD83" s="23">
        <v>253</v>
      </c>
      <c r="AE83" s="23">
        <v>133</v>
      </c>
      <c r="AF83" s="23">
        <v>0</v>
      </c>
      <c r="AG83" s="23">
        <v>34</v>
      </c>
      <c r="AH83" s="47">
        <v>171</v>
      </c>
      <c r="AI83" s="57">
        <v>0</v>
      </c>
      <c r="AJ83" s="50">
        <v>3.7459283387622153E-2</v>
      </c>
      <c r="AK83" s="50">
        <v>0.41205211726384366</v>
      </c>
      <c r="AL83" s="50">
        <v>0.21661237785016288</v>
      </c>
      <c r="AM83" s="50">
        <v>0</v>
      </c>
      <c r="AN83" s="50">
        <v>5.5374592833876218E-2</v>
      </c>
      <c r="AO83" s="74">
        <v>0.27850162866449513</v>
      </c>
      <c r="AP83" s="78">
        <v>306</v>
      </c>
      <c r="AQ83" s="50">
        <v>0.49837133550488599</v>
      </c>
      <c r="AR83" s="23">
        <v>96</v>
      </c>
      <c r="AS83" s="50">
        <v>0.15686274509803921</v>
      </c>
      <c r="AT83" s="21" t="s">
        <v>153</v>
      </c>
      <c r="AU83" s="67">
        <f>VLOOKUP(C83,[1]Sheet1!$B$2:$E$171,4,FALSE)</f>
        <v>41.2</v>
      </c>
      <c r="AV83" s="68" t="str">
        <f>VLOOKUP(C83,'[2]2012-13'!$D$2:$F$170,3,FALSE)</f>
        <v>Exceeds</v>
      </c>
      <c r="AW83" s="79">
        <f>VLOOKUP(C83,'[3]2012-13'!$A$4:$C$172,3,FALSE)</f>
        <v>100</v>
      </c>
      <c r="AX83" s="88" t="s">
        <v>12</v>
      </c>
      <c r="AY83" s="21" t="s">
        <v>11</v>
      </c>
      <c r="AZ83" s="21" t="s">
        <v>349</v>
      </c>
      <c r="BA83" s="21" t="s">
        <v>10</v>
      </c>
      <c r="BB83" s="21" t="s">
        <v>0</v>
      </c>
      <c r="BC83" s="79" t="s">
        <v>1</v>
      </c>
      <c r="BD83" s="46">
        <v>29</v>
      </c>
      <c r="BE83" s="61">
        <v>402</v>
      </c>
      <c r="BF83" s="61">
        <v>-46</v>
      </c>
      <c r="BG83" s="61">
        <v>540</v>
      </c>
      <c r="BH83" s="117" t="s">
        <v>910</v>
      </c>
      <c r="BI83" s="23">
        <v>617</v>
      </c>
      <c r="BJ83" s="104">
        <v>586</v>
      </c>
      <c r="BK83" s="47" t="s">
        <v>889</v>
      </c>
      <c r="BL83" s="100">
        <v>10</v>
      </c>
      <c r="BM83" s="47" t="s">
        <v>911</v>
      </c>
    </row>
    <row r="84" spans="1:65" ht="9.6" customHeight="1" x14ac:dyDescent="0.2">
      <c r="A84" s="88" t="s">
        <v>680</v>
      </c>
      <c r="B84" s="31" t="s">
        <v>21</v>
      </c>
      <c r="C84" s="111">
        <v>568</v>
      </c>
      <c r="D84" s="21" t="s">
        <v>681</v>
      </c>
      <c r="E84" s="68" t="s">
        <v>155</v>
      </c>
      <c r="F84" s="68" t="s">
        <v>154</v>
      </c>
      <c r="G84" s="68" t="s">
        <v>7</v>
      </c>
      <c r="H84" s="21" t="s">
        <v>5</v>
      </c>
      <c r="I84" s="31" t="s">
        <v>5</v>
      </c>
      <c r="J84" s="37">
        <v>544</v>
      </c>
      <c r="K84" s="34">
        <v>95</v>
      </c>
      <c r="L84" s="22">
        <v>81</v>
      </c>
      <c r="M84" s="22">
        <v>89</v>
      </c>
      <c r="N84" s="22">
        <v>88</v>
      </c>
      <c r="O84" s="22">
        <v>87</v>
      </c>
      <c r="P84" s="22">
        <v>104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41">
        <v>0</v>
      </c>
      <c r="Y84" s="46">
        <v>281</v>
      </c>
      <c r="Z84" s="47">
        <v>264</v>
      </c>
      <c r="AA84" s="92">
        <v>545</v>
      </c>
      <c r="AB84" s="54">
        <v>2</v>
      </c>
      <c r="AC84" s="23">
        <v>24</v>
      </c>
      <c r="AD84" s="23">
        <v>140</v>
      </c>
      <c r="AE84" s="23">
        <v>91</v>
      </c>
      <c r="AF84" s="23">
        <v>0</v>
      </c>
      <c r="AG84" s="23">
        <v>18</v>
      </c>
      <c r="AH84" s="47">
        <v>270</v>
      </c>
      <c r="AI84" s="57">
        <v>3.669724770642202E-3</v>
      </c>
      <c r="AJ84" s="50">
        <v>4.4036697247706424E-2</v>
      </c>
      <c r="AK84" s="50">
        <v>0.25688073394495414</v>
      </c>
      <c r="AL84" s="50">
        <v>0.16697247706422019</v>
      </c>
      <c r="AM84" s="50">
        <v>0</v>
      </c>
      <c r="AN84" s="50">
        <v>3.3027522935779818E-2</v>
      </c>
      <c r="AO84" s="74">
        <v>0.49541284403669728</v>
      </c>
      <c r="AP84" s="78">
        <v>227</v>
      </c>
      <c r="AQ84" s="50">
        <v>0.41499085923217549</v>
      </c>
      <c r="AR84" s="23">
        <v>72</v>
      </c>
      <c r="AS84" s="50">
        <v>0.13186813186813187</v>
      </c>
      <c r="AT84" s="21" t="s">
        <v>153</v>
      </c>
      <c r="AU84" s="67">
        <f>VLOOKUP(C84,[1]Sheet1!$B$2:$E$171,4,FALSE)</f>
        <v>64.5</v>
      </c>
      <c r="AV84" s="68" t="str">
        <f>VLOOKUP(C84,'[2]2012-13'!$D$2:$F$170,3,FALSE)</f>
        <v xml:space="preserve">Does Not Meet </v>
      </c>
      <c r="AW84" s="79">
        <f>VLOOKUP(C84,'[3]2012-13'!$A$4:$C$172,3,FALSE)</f>
        <v>81</v>
      </c>
      <c r="AX84" s="88" t="s">
        <v>25</v>
      </c>
      <c r="AY84" s="21" t="s">
        <v>24</v>
      </c>
      <c r="AZ84" s="21" t="s">
        <v>307</v>
      </c>
      <c r="BA84" s="21" t="s">
        <v>36</v>
      </c>
      <c r="BB84" s="21" t="s">
        <v>84</v>
      </c>
      <c r="BC84" s="79" t="s">
        <v>85</v>
      </c>
      <c r="BD84" s="46">
        <v>31</v>
      </c>
      <c r="BE84" s="61">
        <v>448</v>
      </c>
      <c r="BF84" s="61">
        <v>37</v>
      </c>
      <c r="BG84" s="61">
        <v>494</v>
      </c>
      <c r="BH84" s="117" t="s">
        <v>600</v>
      </c>
      <c r="BI84" s="23">
        <v>544</v>
      </c>
      <c r="BJ84" s="104">
        <v>531</v>
      </c>
      <c r="BK84" s="47" t="s">
        <v>600</v>
      </c>
      <c r="BL84" s="100">
        <v>2</v>
      </c>
      <c r="BM84" s="47" t="s">
        <v>682</v>
      </c>
    </row>
    <row r="85" spans="1:65" ht="20.399999999999999" x14ac:dyDescent="0.2">
      <c r="A85" s="88" t="s">
        <v>346</v>
      </c>
      <c r="B85" s="31" t="s">
        <v>90</v>
      </c>
      <c r="C85" s="111">
        <v>569</v>
      </c>
      <c r="D85" s="21" t="s">
        <v>347</v>
      </c>
      <c r="E85" s="68" t="s">
        <v>155</v>
      </c>
      <c r="F85" s="68" t="s">
        <v>154</v>
      </c>
      <c r="G85" s="68" t="s">
        <v>112</v>
      </c>
      <c r="H85" s="21" t="s">
        <v>5</v>
      </c>
      <c r="I85" s="31" t="s">
        <v>5</v>
      </c>
      <c r="J85" s="37">
        <v>1133</v>
      </c>
      <c r="K85" s="34">
        <v>199</v>
      </c>
      <c r="L85" s="22">
        <v>187</v>
      </c>
      <c r="M85" s="22">
        <v>198</v>
      </c>
      <c r="N85" s="22">
        <v>212</v>
      </c>
      <c r="O85" s="22">
        <v>181</v>
      </c>
      <c r="P85" s="22">
        <v>156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41">
        <v>0</v>
      </c>
      <c r="Y85" s="46">
        <v>578</v>
      </c>
      <c r="Z85" s="47">
        <v>555</v>
      </c>
      <c r="AA85" s="92">
        <v>1133</v>
      </c>
      <c r="AB85" s="54">
        <v>1</v>
      </c>
      <c r="AC85" s="23">
        <v>45</v>
      </c>
      <c r="AD85" s="23">
        <v>67</v>
      </c>
      <c r="AE85" s="23">
        <v>48</v>
      </c>
      <c r="AF85" s="23">
        <v>0</v>
      </c>
      <c r="AG85" s="23">
        <v>48</v>
      </c>
      <c r="AH85" s="47">
        <v>924</v>
      </c>
      <c r="AI85" s="57">
        <v>8.8261253309797002E-4</v>
      </c>
      <c r="AJ85" s="50">
        <v>3.971756398940865E-2</v>
      </c>
      <c r="AK85" s="50">
        <v>5.9135039717563988E-2</v>
      </c>
      <c r="AL85" s="50">
        <v>4.2365401588702563E-2</v>
      </c>
      <c r="AM85" s="50">
        <v>0</v>
      </c>
      <c r="AN85" s="50">
        <v>4.2365401588702563E-2</v>
      </c>
      <c r="AO85" s="74">
        <v>0.81553398058252424</v>
      </c>
      <c r="AP85" s="78">
        <v>39</v>
      </c>
      <c r="AQ85" s="50">
        <v>3.4361233480176209E-2</v>
      </c>
      <c r="AR85" s="23">
        <v>6</v>
      </c>
      <c r="AS85" s="50">
        <v>5.272407732864675E-3</v>
      </c>
      <c r="AT85" s="21" t="s">
        <v>6</v>
      </c>
      <c r="AU85" s="67">
        <f>VLOOKUP(C85,[1]Sheet1!$B$2:$E$171,4,FALSE)</f>
        <v>74.5</v>
      </c>
      <c r="AV85" s="68" t="str">
        <f>VLOOKUP(C85,'[2]2012-13'!$D$2:$F$170,3,FALSE)</f>
        <v>Exceeds</v>
      </c>
      <c r="AW85" s="79">
        <f>VLOOKUP(C85,'[3]2012-13'!$A$4:$C$172,3,FALSE)</f>
        <v>100</v>
      </c>
      <c r="AX85" s="88" t="s">
        <v>46</v>
      </c>
      <c r="AY85" s="21" t="s">
        <v>348</v>
      </c>
      <c r="AZ85" s="21" t="s">
        <v>349</v>
      </c>
      <c r="BA85" s="21" t="s">
        <v>10</v>
      </c>
      <c r="BB85" s="21" t="s">
        <v>0</v>
      </c>
      <c r="BC85" s="79" t="s">
        <v>1</v>
      </c>
      <c r="BD85" s="46">
        <v>51</v>
      </c>
      <c r="BE85" s="61">
        <v>1078</v>
      </c>
      <c r="BF85" s="61">
        <v>49</v>
      </c>
      <c r="BG85" s="61">
        <v>1078</v>
      </c>
      <c r="BH85" s="117" t="s">
        <v>350</v>
      </c>
      <c r="BI85" s="23">
        <v>1133</v>
      </c>
      <c r="BJ85" s="104">
        <v>1127</v>
      </c>
      <c r="BK85" s="47" t="s">
        <v>350</v>
      </c>
      <c r="BL85" s="100">
        <v>0</v>
      </c>
      <c r="BM85" s="47" t="s">
        <v>340</v>
      </c>
    </row>
    <row r="86" spans="1:65" x14ac:dyDescent="0.2">
      <c r="A86" s="88" t="s">
        <v>802</v>
      </c>
      <c r="B86" s="31" t="s">
        <v>176</v>
      </c>
      <c r="C86" s="111">
        <v>570</v>
      </c>
      <c r="D86" s="21" t="s">
        <v>803</v>
      </c>
      <c r="E86" s="68" t="s">
        <v>155</v>
      </c>
      <c r="F86" s="68" t="s">
        <v>154</v>
      </c>
      <c r="G86" s="68" t="s">
        <v>313</v>
      </c>
      <c r="H86" s="21" t="s">
        <v>5</v>
      </c>
      <c r="I86" s="31" t="s">
        <v>648</v>
      </c>
      <c r="J86" s="37">
        <v>682</v>
      </c>
      <c r="K86" s="34">
        <v>118</v>
      </c>
      <c r="L86" s="22">
        <v>113</v>
      </c>
      <c r="M86" s="22">
        <v>114</v>
      </c>
      <c r="N86" s="22">
        <v>108</v>
      </c>
      <c r="O86" s="22">
        <v>117</v>
      </c>
      <c r="P86" s="22">
        <v>112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41">
        <v>0</v>
      </c>
      <c r="Y86" s="46">
        <v>365</v>
      </c>
      <c r="Z86" s="47">
        <v>312</v>
      </c>
      <c r="AA86" s="92">
        <v>677</v>
      </c>
      <c r="AB86" s="54">
        <v>1</v>
      </c>
      <c r="AC86" s="23">
        <v>11</v>
      </c>
      <c r="AD86" s="23">
        <v>233</v>
      </c>
      <c r="AE86" s="23">
        <v>83</v>
      </c>
      <c r="AF86" s="23">
        <v>2</v>
      </c>
      <c r="AG86" s="23">
        <v>30</v>
      </c>
      <c r="AH86" s="47">
        <v>317</v>
      </c>
      <c r="AI86" s="57">
        <v>1.4771048744460858E-3</v>
      </c>
      <c r="AJ86" s="50">
        <v>1.6248153618906941E-2</v>
      </c>
      <c r="AK86" s="50">
        <v>0.34416543574593794</v>
      </c>
      <c r="AL86" s="50">
        <v>0.12259970457902511</v>
      </c>
      <c r="AM86" s="50">
        <v>2.9542097488921715E-3</v>
      </c>
      <c r="AN86" s="50">
        <v>4.4313146233382568E-2</v>
      </c>
      <c r="AO86" s="74">
        <v>0.46824224519940916</v>
      </c>
      <c r="AP86" s="78">
        <v>298</v>
      </c>
      <c r="AQ86" s="50">
        <v>0.44017725258493351</v>
      </c>
      <c r="AR86" s="23">
        <v>52</v>
      </c>
      <c r="AS86" s="50">
        <v>7.5691411935953426E-2</v>
      </c>
      <c r="AT86" s="21" t="s">
        <v>153</v>
      </c>
      <c r="AU86" s="67">
        <f>VLOOKUP(C86,[1]Sheet1!$B$2:$E$171,4,FALSE)</f>
        <v>53.6</v>
      </c>
      <c r="AV86" s="68" t="str">
        <f>VLOOKUP(C86,'[2]2012-13'!$D$2:$F$170,3,FALSE)</f>
        <v>Meets</v>
      </c>
      <c r="AW86" s="79">
        <f>VLOOKUP(C86,'[3]2012-13'!$A$4:$C$172,3,FALSE)</f>
        <v>100</v>
      </c>
      <c r="AX86" s="88" t="s">
        <v>76</v>
      </c>
      <c r="AY86" s="21" t="s">
        <v>325</v>
      </c>
      <c r="AZ86" s="21" t="s">
        <v>326</v>
      </c>
      <c r="BA86" s="21" t="s">
        <v>64</v>
      </c>
      <c r="BB86" s="21" t="s">
        <v>74</v>
      </c>
      <c r="BC86" s="79" t="s">
        <v>75</v>
      </c>
      <c r="BD86" s="46">
        <v>36</v>
      </c>
      <c r="BE86" s="61">
        <v>563</v>
      </c>
      <c r="BF86" s="61">
        <v>-112</v>
      </c>
      <c r="BG86" s="61">
        <v>701</v>
      </c>
      <c r="BH86" s="117" t="s">
        <v>804</v>
      </c>
      <c r="BI86" s="23">
        <v>682</v>
      </c>
      <c r="BJ86" s="104">
        <v>658</v>
      </c>
      <c r="BK86" s="47" t="s">
        <v>805</v>
      </c>
      <c r="BL86" s="100">
        <v>9</v>
      </c>
      <c r="BM86" s="47" t="s">
        <v>806</v>
      </c>
    </row>
    <row r="87" spans="1:65" ht="10.199999999999999" customHeight="1" x14ac:dyDescent="0.2">
      <c r="A87" s="88" t="s">
        <v>395</v>
      </c>
      <c r="B87" s="31" t="s">
        <v>175</v>
      </c>
      <c r="C87" s="111">
        <v>571</v>
      </c>
      <c r="D87" s="21" t="s">
        <v>396</v>
      </c>
      <c r="E87" s="68" t="s">
        <v>155</v>
      </c>
      <c r="F87" s="68" t="s">
        <v>154</v>
      </c>
      <c r="G87" s="68" t="s">
        <v>112</v>
      </c>
      <c r="H87" s="21" t="s">
        <v>5</v>
      </c>
      <c r="I87" s="31" t="s">
        <v>5</v>
      </c>
      <c r="J87" s="37">
        <v>778</v>
      </c>
      <c r="K87" s="34">
        <v>117</v>
      </c>
      <c r="L87" s="22">
        <v>103</v>
      </c>
      <c r="M87" s="22">
        <v>138</v>
      </c>
      <c r="N87" s="22">
        <v>141</v>
      </c>
      <c r="O87" s="22">
        <v>123</v>
      </c>
      <c r="P87" s="22">
        <v>156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41">
        <v>0</v>
      </c>
      <c r="Y87" s="46">
        <v>419</v>
      </c>
      <c r="Z87" s="47">
        <v>365</v>
      </c>
      <c r="AA87" s="92">
        <v>784</v>
      </c>
      <c r="AB87" s="54">
        <v>1</v>
      </c>
      <c r="AC87" s="23">
        <v>116</v>
      </c>
      <c r="AD87" s="23">
        <v>66</v>
      </c>
      <c r="AE87" s="23">
        <v>87</v>
      </c>
      <c r="AF87" s="23">
        <v>1</v>
      </c>
      <c r="AG87" s="23">
        <v>38</v>
      </c>
      <c r="AH87" s="47">
        <v>475</v>
      </c>
      <c r="AI87" s="57">
        <v>1.2755102040816326E-3</v>
      </c>
      <c r="AJ87" s="50">
        <v>0.14795918367346939</v>
      </c>
      <c r="AK87" s="50">
        <v>8.4183673469387751E-2</v>
      </c>
      <c r="AL87" s="50">
        <v>0.11096938775510204</v>
      </c>
      <c r="AM87" s="50">
        <v>1.2755102040816326E-3</v>
      </c>
      <c r="AN87" s="50">
        <v>4.8469387755102039E-2</v>
      </c>
      <c r="AO87" s="74">
        <v>0.60586734693877553</v>
      </c>
      <c r="AP87" s="78">
        <v>102</v>
      </c>
      <c r="AQ87" s="50">
        <v>0.13010204081632654</v>
      </c>
      <c r="AR87" s="23">
        <v>41</v>
      </c>
      <c r="AS87" s="50">
        <v>5.2699228791773779E-2</v>
      </c>
      <c r="AT87" s="21" t="s">
        <v>6</v>
      </c>
      <c r="AU87" s="67">
        <f>VLOOKUP(C87,[1]Sheet1!$B$2:$E$171,4,FALSE)</f>
        <v>68.8</v>
      </c>
      <c r="AV87" s="68" t="str">
        <f>VLOOKUP(C87,'[2]2012-13'!$D$2:$F$170,3,FALSE)</f>
        <v xml:space="preserve">Does Not Meet </v>
      </c>
      <c r="AW87" s="79">
        <f>VLOOKUP(C87,'[3]2012-13'!$A$4:$C$172,3,FALSE)</f>
        <v>100</v>
      </c>
      <c r="AX87" s="88" t="s">
        <v>66</v>
      </c>
      <c r="AY87" s="21" t="s">
        <v>65</v>
      </c>
      <c r="AZ87" s="21" t="s">
        <v>301</v>
      </c>
      <c r="BA87" s="21" t="s">
        <v>45</v>
      </c>
      <c r="BB87" s="21" t="s">
        <v>43</v>
      </c>
      <c r="BC87" s="79" t="s">
        <v>44</v>
      </c>
      <c r="BD87" s="46">
        <v>39</v>
      </c>
      <c r="BE87" s="61">
        <v>751</v>
      </c>
      <c r="BF87" s="61">
        <v>-66</v>
      </c>
      <c r="BG87" s="61">
        <v>843</v>
      </c>
      <c r="BH87" s="117" t="s">
        <v>397</v>
      </c>
      <c r="BI87" s="23">
        <v>778</v>
      </c>
      <c r="BJ87" s="104">
        <v>869</v>
      </c>
      <c r="BK87" s="47" t="s">
        <v>398</v>
      </c>
      <c r="BL87" s="100">
        <v>8</v>
      </c>
      <c r="BM87" s="47" t="s">
        <v>399</v>
      </c>
    </row>
    <row r="88" spans="1:65" x14ac:dyDescent="0.2">
      <c r="A88" s="88" t="s">
        <v>466</v>
      </c>
      <c r="B88" s="31" t="s">
        <v>94</v>
      </c>
      <c r="C88" s="111">
        <v>572</v>
      </c>
      <c r="D88" s="21" t="s">
        <v>467</v>
      </c>
      <c r="E88" s="68" t="s">
        <v>155</v>
      </c>
      <c r="F88" s="68" t="s">
        <v>154</v>
      </c>
      <c r="G88" s="68" t="s">
        <v>7</v>
      </c>
      <c r="H88" s="21" t="s">
        <v>103</v>
      </c>
      <c r="I88" s="31" t="s">
        <v>5</v>
      </c>
      <c r="J88" s="37">
        <v>502</v>
      </c>
      <c r="K88" s="34">
        <v>62</v>
      </c>
      <c r="L88" s="22">
        <v>99</v>
      </c>
      <c r="M88" s="22">
        <v>81</v>
      </c>
      <c r="N88" s="22">
        <v>84</v>
      </c>
      <c r="O88" s="22">
        <v>87</v>
      </c>
      <c r="P88" s="22">
        <v>89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41">
        <v>0</v>
      </c>
      <c r="Y88" s="46">
        <v>239</v>
      </c>
      <c r="Z88" s="47">
        <v>264</v>
      </c>
      <c r="AA88" s="92">
        <v>503</v>
      </c>
      <c r="AB88" s="54">
        <v>0</v>
      </c>
      <c r="AC88" s="23">
        <v>17</v>
      </c>
      <c r="AD88" s="23">
        <v>60</v>
      </c>
      <c r="AE88" s="23">
        <v>56</v>
      </c>
      <c r="AF88" s="23">
        <v>0</v>
      </c>
      <c r="AG88" s="23">
        <v>16</v>
      </c>
      <c r="AH88" s="47">
        <v>354</v>
      </c>
      <c r="AI88" s="57">
        <v>0</v>
      </c>
      <c r="AJ88" s="50">
        <v>3.3797216699801194E-2</v>
      </c>
      <c r="AK88" s="50">
        <v>0.11928429423459244</v>
      </c>
      <c r="AL88" s="50">
        <v>0.11133200795228629</v>
      </c>
      <c r="AM88" s="50">
        <v>0</v>
      </c>
      <c r="AN88" s="50">
        <v>3.1809145129224649E-2</v>
      </c>
      <c r="AO88" s="74">
        <v>0.70377733598409542</v>
      </c>
      <c r="AP88" s="78">
        <v>102</v>
      </c>
      <c r="AQ88" s="50">
        <v>0.20278330019880716</v>
      </c>
      <c r="AR88" s="23">
        <v>33</v>
      </c>
      <c r="AS88" s="50">
        <v>6.3339731285988479E-2</v>
      </c>
      <c r="AT88" s="21" t="s">
        <v>6</v>
      </c>
      <c r="AU88" s="67">
        <f>VLOOKUP(C88,[1]Sheet1!$B$2:$E$171,4,FALSE)</f>
        <v>71.900000000000006</v>
      </c>
      <c r="AV88" s="68" t="str">
        <f>VLOOKUP(C88,'[2]2012-13'!$D$2:$F$170,3,FALSE)</f>
        <v>Exceeds</v>
      </c>
      <c r="AW88" s="79">
        <f>VLOOKUP(C88,'[3]2012-13'!$A$4:$C$172,3,FALSE)</f>
        <v>100</v>
      </c>
      <c r="AX88" s="88" t="s">
        <v>12</v>
      </c>
      <c r="AY88" s="21" t="s">
        <v>11</v>
      </c>
      <c r="AZ88" s="21" t="s">
        <v>402</v>
      </c>
      <c r="BA88" s="21" t="s">
        <v>16</v>
      </c>
      <c r="BB88" s="21" t="s">
        <v>0</v>
      </c>
      <c r="BC88" s="79" t="s">
        <v>1</v>
      </c>
      <c r="BD88" s="46">
        <v>33</v>
      </c>
      <c r="BE88" s="61">
        <v>435</v>
      </c>
      <c r="BF88" s="61">
        <v>37</v>
      </c>
      <c r="BG88" s="61">
        <v>435</v>
      </c>
      <c r="BH88" s="117" t="s">
        <v>468</v>
      </c>
      <c r="BI88" s="23">
        <v>502</v>
      </c>
      <c r="BJ88" s="104">
        <v>472</v>
      </c>
      <c r="BK88" s="47" t="s">
        <v>468</v>
      </c>
      <c r="BL88" s="100">
        <v>0</v>
      </c>
      <c r="BM88" s="47" t="s">
        <v>340</v>
      </c>
    </row>
    <row r="89" spans="1:65" x14ac:dyDescent="0.2">
      <c r="A89" s="88" t="s">
        <v>510</v>
      </c>
      <c r="B89" s="31" t="s">
        <v>98</v>
      </c>
      <c r="C89" s="111">
        <v>576</v>
      </c>
      <c r="D89" s="21" t="s">
        <v>511</v>
      </c>
      <c r="E89" s="68" t="s">
        <v>155</v>
      </c>
      <c r="F89" s="68" t="s">
        <v>154</v>
      </c>
      <c r="G89" s="68" t="s">
        <v>313</v>
      </c>
      <c r="H89" s="21" t="s">
        <v>5</v>
      </c>
      <c r="I89" s="31" t="s">
        <v>5</v>
      </c>
      <c r="J89" s="37">
        <v>463</v>
      </c>
      <c r="K89" s="34">
        <v>74</v>
      </c>
      <c r="L89" s="22">
        <v>87</v>
      </c>
      <c r="M89" s="22">
        <v>75</v>
      </c>
      <c r="N89" s="22">
        <v>74</v>
      </c>
      <c r="O89" s="22">
        <v>73</v>
      </c>
      <c r="P89" s="22">
        <v>80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41">
        <v>0</v>
      </c>
      <c r="Y89" s="46">
        <v>235</v>
      </c>
      <c r="Z89" s="47">
        <v>224</v>
      </c>
      <c r="AA89" s="92">
        <v>459</v>
      </c>
      <c r="AB89" s="54">
        <v>2</v>
      </c>
      <c r="AC89" s="23">
        <v>4</v>
      </c>
      <c r="AD89" s="23">
        <v>69</v>
      </c>
      <c r="AE89" s="23">
        <v>115</v>
      </c>
      <c r="AF89" s="23">
        <v>0</v>
      </c>
      <c r="AG89" s="23">
        <v>22</v>
      </c>
      <c r="AH89" s="47">
        <v>247</v>
      </c>
      <c r="AI89" s="57">
        <v>4.3572984749455342E-3</v>
      </c>
      <c r="AJ89" s="50">
        <v>8.7145969498910684E-3</v>
      </c>
      <c r="AK89" s="50">
        <v>0.15032679738562091</v>
      </c>
      <c r="AL89" s="50">
        <v>0.25054466230936817</v>
      </c>
      <c r="AM89" s="50">
        <v>0</v>
      </c>
      <c r="AN89" s="50">
        <v>4.793028322440087E-2</v>
      </c>
      <c r="AO89" s="74">
        <v>0.53812636165577343</v>
      </c>
      <c r="AP89" s="78">
        <v>195</v>
      </c>
      <c r="AQ89" s="50">
        <v>0.42299349240780909</v>
      </c>
      <c r="AR89" s="23">
        <v>70</v>
      </c>
      <c r="AS89" s="50">
        <v>0.15086206896551724</v>
      </c>
      <c r="AT89" s="21" t="s">
        <v>153</v>
      </c>
      <c r="AU89" s="67">
        <f>VLOOKUP(C89,[1]Sheet1!$B$2:$E$171,4,FALSE)</f>
        <v>47.5</v>
      </c>
      <c r="AV89" s="68" t="str">
        <f>VLOOKUP(C89,'[2]2012-13'!$D$2:$F$170,3,FALSE)</f>
        <v>Exceeds</v>
      </c>
      <c r="AW89" s="79">
        <f>VLOOKUP(C89,'[3]2012-13'!$A$4:$C$172,3,FALSE)</f>
        <v>96.3</v>
      </c>
      <c r="AX89" s="88" t="s">
        <v>76</v>
      </c>
      <c r="AY89" s="21" t="s">
        <v>325</v>
      </c>
      <c r="AZ89" s="21" t="s">
        <v>326</v>
      </c>
      <c r="BA89" s="21" t="s">
        <v>64</v>
      </c>
      <c r="BB89" s="21" t="s">
        <v>84</v>
      </c>
      <c r="BC89" s="79" t="s">
        <v>85</v>
      </c>
      <c r="BD89" s="46">
        <v>28</v>
      </c>
      <c r="BE89" s="61">
        <v>379</v>
      </c>
      <c r="BF89" s="61">
        <v>-27</v>
      </c>
      <c r="BG89" s="61">
        <v>517</v>
      </c>
      <c r="BH89" s="117" t="s">
        <v>417</v>
      </c>
      <c r="BI89" s="23">
        <v>463</v>
      </c>
      <c r="BJ89" s="104">
        <v>490</v>
      </c>
      <c r="BK89" s="47" t="s">
        <v>417</v>
      </c>
      <c r="BL89" s="100">
        <v>6</v>
      </c>
      <c r="BM89" s="47" t="s">
        <v>512</v>
      </c>
    </row>
    <row r="90" spans="1:65" ht="20.399999999999999" x14ac:dyDescent="0.2">
      <c r="A90" s="88" t="s">
        <v>797</v>
      </c>
      <c r="B90" s="31" t="s">
        <v>174</v>
      </c>
      <c r="C90" s="111">
        <v>580</v>
      </c>
      <c r="D90" s="21" t="s">
        <v>798</v>
      </c>
      <c r="E90" s="68" t="s">
        <v>155</v>
      </c>
      <c r="F90" s="68" t="s">
        <v>154</v>
      </c>
      <c r="G90" s="68" t="s">
        <v>7</v>
      </c>
      <c r="H90" s="21" t="s">
        <v>5</v>
      </c>
      <c r="I90" s="31" t="s">
        <v>5</v>
      </c>
      <c r="J90" s="37">
        <v>534</v>
      </c>
      <c r="K90" s="34">
        <v>84</v>
      </c>
      <c r="L90" s="22">
        <v>100</v>
      </c>
      <c r="M90" s="22">
        <v>86</v>
      </c>
      <c r="N90" s="22">
        <v>85</v>
      </c>
      <c r="O90" s="22">
        <v>89</v>
      </c>
      <c r="P90" s="22">
        <v>90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41">
        <v>0</v>
      </c>
      <c r="Y90" s="46">
        <v>270</v>
      </c>
      <c r="Z90" s="47">
        <v>273</v>
      </c>
      <c r="AA90" s="92">
        <v>543</v>
      </c>
      <c r="AB90" s="54">
        <v>2</v>
      </c>
      <c r="AC90" s="23">
        <v>3</v>
      </c>
      <c r="AD90" s="23">
        <v>184</v>
      </c>
      <c r="AE90" s="23">
        <v>145</v>
      </c>
      <c r="AF90" s="23">
        <v>2</v>
      </c>
      <c r="AG90" s="23">
        <v>18</v>
      </c>
      <c r="AH90" s="47">
        <v>189</v>
      </c>
      <c r="AI90" s="57">
        <v>3.6832412523020259E-3</v>
      </c>
      <c r="AJ90" s="50">
        <v>5.5248618784530384E-3</v>
      </c>
      <c r="AK90" s="50">
        <v>0.33885819521178639</v>
      </c>
      <c r="AL90" s="50">
        <v>0.26703499079189685</v>
      </c>
      <c r="AM90" s="50">
        <v>3.6832412523020259E-3</v>
      </c>
      <c r="AN90" s="50">
        <v>3.3149171270718231E-2</v>
      </c>
      <c r="AO90" s="74">
        <v>0.34806629834254144</v>
      </c>
      <c r="AP90" s="78">
        <v>277</v>
      </c>
      <c r="AQ90" s="50">
        <v>0.5091911764705882</v>
      </c>
      <c r="AR90" s="23">
        <v>79</v>
      </c>
      <c r="AS90" s="50">
        <v>0.14794007490636704</v>
      </c>
      <c r="AT90" s="21" t="s">
        <v>153</v>
      </c>
      <c r="AU90" s="67">
        <f>VLOOKUP(C90,[1]Sheet1!$B$2:$E$171,4,FALSE)</f>
        <v>36.5</v>
      </c>
      <c r="AV90" s="68" t="str">
        <f>VLOOKUP(C90,'[2]2012-13'!$D$2:$F$170,3,FALSE)</f>
        <v xml:space="preserve">Does Not Meet </v>
      </c>
      <c r="AW90" s="79">
        <f>VLOOKUP(C90,'[3]2012-13'!$A$4:$C$172,3,FALSE)</f>
        <v>85.2</v>
      </c>
      <c r="AX90" s="88" t="s">
        <v>76</v>
      </c>
      <c r="AY90" s="21" t="s">
        <v>325</v>
      </c>
      <c r="AZ90" s="21" t="s">
        <v>326</v>
      </c>
      <c r="BA90" s="21" t="s">
        <v>64</v>
      </c>
      <c r="BB90" s="21" t="s">
        <v>74</v>
      </c>
      <c r="BC90" s="79" t="s">
        <v>75</v>
      </c>
      <c r="BD90" s="46">
        <v>34</v>
      </c>
      <c r="BE90" s="61">
        <v>517</v>
      </c>
      <c r="BF90" s="61">
        <v>-55</v>
      </c>
      <c r="BG90" s="61">
        <v>609</v>
      </c>
      <c r="BH90" s="117" t="s">
        <v>799</v>
      </c>
      <c r="BI90" s="23">
        <v>534</v>
      </c>
      <c r="BJ90" s="104">
        <v>577</v>
      </c>
      <c r="BK90" s="47" t="s">
        <v>800</v>
      </c>
      <c r="BL90" s="100">
        <v>5</v>
      </c>
      <c r="BM90" s="47" t="s">
        <v>801</v>
      </c>
    </row>
    <row r="91" spans="1:65" x14ac:dyDescent="0.2">
      <c r="A91" s="88" t="s">
        <v>619</v>
      </c>
      <c r="B91" s="31" t="s">
        <v>172</v>
      </c>
      <c r="C91" s="111">
        <v>584</v>
      </c>
      <c r="D91" s="21" t="s">
        <v>620</v>
      </c>
      <c r="E91" s="68" t="s">
        <v>155</v>
      </c>
      <c r="F91" s="68" t="s">
        <v>154</v>
      </c>
      <c r="G91" s="68" t="s">
        <v>7</v>
      </c>
      <c r="H91" s="21" t="s">
        <v>5</v>
      </c>
      <c r="I91" s="31" t="s">
        <v>5</v>
      </c>
      <c r="J91" s="37">
        <v>579</v>
      </c>
      <c r="K91" s="34">
        <v>72</v>
      </c>
      <c r="L91" s="22">
        <v>96</v>
      </c>
      <c r="M91" s="22">
        <v>92</v>
      </c>
      <c r="N91" s="22">
        <v>107</v>
      </c>
      <c r="O91" s="22">
        <v>102</v>
      </c>
      <c r="P91" s="22">
        <v>110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41">
        <v>0</v>
      </c>
      <c r="Y91" s="46">
        <v>297</v>
      </c>
      <c r="Z91" s="47">
        <v>283</v>
      </c>
      <c r="AA91" s="92">
        <v>580</v>
      </c>
      <c r="AB91" s="54">
        <v>1</v>
      </c>
      <c r="AC91" s="23">
        <v>17</v>
      </c>
      <c r="AD91" s="23">
        <v>124</v>
      </c>
      <c r="AE91" s="23">
        <v>54</v>
      </c>
      <c r="AF91" s="23">
        <v>2</v>
      </c>
      <c r="AG91" s="23">
        <v>36</v>
      </c>
      <c r="AH91" s="47">
        <v>346</v>
      </c>
      <c r="AI91" s="57">
        <v>1.7241379310344827E-3</v>
      </c>
      <c r="AJ91" s="50">
        <v>2.9310344827586206E-2</v>
      </c>
      <c r="AK91" s="50">
        <v>0.21379310344827587</v>
      </c>
      <c r="AL91" s="50">
        <v>9.3103448275862075E-2</v>
      </c>
      <c r="AM91" s="50">
        <v>3.4482758620689655E-3</v>
      </c>
      <c r="AN91" s="50">
        <v>6.2068965517241378E-2</v>
      </c>
      <c r="AO91" s="74">
        <v>0.59655172413793101</v>
      </c>
      <c r="AP91" s="78">
        <v>221</v>
      </c>
      <c r="AQ91" s="50">
        <v>0.38235294117647056</v>
      </c>
      <c r="AR91" s="23">
        <v>33</v>
      </c>
      <c r="AS91" s="50">
        <v>5.7093425605536333E-2</v>
      </c>
      <c r="AT91" s="21" t="s">
        <v>153</v>
      </c>
      <c r="AU91" s="67">
        <f>VLOOKUP(C91,[1]Sheet1!$B$2:$E$171,4,FALSE)</f>
        <v>63.9</v>
      </c>
      <c r="AV91" s="68" t="str">
        <f>VLOOKUP(C91,'[2]2012-13'!$D$2:$F$170,3,FALSE)</f>
        <v>Exceeds</v>
      </c>
      <c r="AW91" s="79">
        <f>VLOOKUP(C91,'[3]2012-13'!$A$4:$C$172,3,FALSE)</f>
        <v>100</v>
      </c>
      <c r="AX91" s="88" t="s">
        <v>31</v>
      </c>
      <c r="AY91" s="21" t="s">
        <v>30</v>
      </c>
      <c r="AZ91" s="21" t="s">
        <v>430</v>
      </c>
      <c r="BA91" s="21" t="s">
        <v>2</v>
      </c>
      <c r="BB91" s="21" t="s">
        <v>28</v>
      </c>
      <c r="BC91" s="79" t="s">
        <v>29</v>
      </c>
      <c r="BD91" s="46">
        <v>40</v>
      </c>
      <c r="BE91" s="61">
        <v>655</v>
      </c>
      <c r="BF91" s="61">
        <v>-32</v>
      </c>
      <c r="BG91" s="61">
        <v>655</v>
      </c>
      <c r="BH91" s="117" t="s">
        <v>621</v>
      </c>
      <c r="BI91" s="23">
        <v>579</v>
      </c>
      <c r="BJ91" s="104">
        <v>623</v>
      </c>
      <c r="BK91" s="47" t="s">
        <v>621</v>
      </c>
      <c r="BL91" s="100">
        <v>0</v>
      </c>
      <c r="BM91" s="47" t="s">
        <v>340</v>
      </c>
    </row>
    <row r="92" spans="1:65" x14ac:dyDescent="0.2">
      <c r="A92" s="88" t="s">
        <v>568</v>
      </c>
      <c r="B92" s="31" t="s">
        <v>171</v>
      </c>
      <c r="C92" s="111">
        <v>593</v>
      </c>
      <c r="D92" s="21" t="s">
        <v>569</v>
      </c>
      <c r="E92" s="68" t="s">
        <v>155</v>
      </c>
      <c r="F92" s="68" t="s">
        <v>154</v>
      </c>
      <c r="G92" s="68" t="s">
        <v>112</v>
      </c>
      <c r="H92" s="21" t="s">
        <v>5</v>
      </c>
      <c r="I92" s="31" t="s">
        <v>5</v>
      </c>
      <c r="J92" s="37">
        <v>672</v>
      </c>
      <c r="K92" s="34">
        <v>121</v>
      </c>
      <c r="L92" s="22">
        <v>96</v>
      </c>
      <c r="M92" s="22">
        <v>111</v>
      </c>
      <c r="N92" s="22">
        <v>120</v>
      </c>
      <c r="O92" s="22">
        <v>106</v>
      </c>
      <c r="P92" s="22">
        <v>118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41">
        <v>0</v>
      </c>
      <c r="Y92" s="46">
        <v>348</v>
      </c>
      <c r="Z92" s="47">
        <v>330</v>
      </c>
      <c r="AA92" s="92">
        <v>678</v>
      </c>
      <c r="AB92" s="54">
        <v>2</v>
      </c>
      <c r="AC92" s="23">
        <v>29</v>
      </c>
      <c r="AD92" s="23">
        <v>124</v>
      </c>
      <c r="AE92" s="23">
        <v>146</v>
      </c>
      <c r="AF92" s="23">
        <v>2</v>
      </c>
      <c r="AG92" s="23">
        <v>25</v>
      </c>
      <c r="AH92" s="47">
        <v>350</v>
      </c>
      <c r="AI92" s="57">
        <v>2.9498525073746312E-3</v>
      </c>
      <c r="AJ92" s="50">
        <v>4.2772861356932153E-2</v>
      </c>
      <c r="AK92" s="50">
        <v>0.18289085545722714</v>
      </c>
      <c r="AL92" s="50">
        <v>0.21533923303834809</v>
      </c>
      <c r="AM92" s="50">
        <v>2.9498525073746312E-3</v>
      </c>
      <c r="AN92" s="50">
        <v>3.687315634218289E-2</v>
      </c>
      <c r="AO92" s="74">
        <v>0.51622418879056042</v>
      </c>
      <c r="AP92" s="78">
        <v>228</v>
      </c>
      <c r="AQ92" s="50">
        <v>0.33382137628111275</v>
      </c>
      <c r="AR92" s="23">
        <v>90</v>
      </c>
      <c r="AS92" s="50">
        <v>0.13235294117647059</v>
      </c>
      <c r="AT92" s="21" t="s">
        <v>153</v>
      </c>
      <c r="AU92" s="67">
        <f>VLOOKUP(C92,[1]Sheet1!$B$2:$E$171,4,FALSE)</f>
        <v>50.8</v>
      </c>
      <c r="AV92" s="68" t="str">
        <f>VLOOKUP(C92,'[2]2012-13'!$D$2:$F$170,3,FALSE)</f>
        <v>Meets</v>
      </c>
      <c r="AW92" s="79">
        <f>VLOOKUP(C92,'[3]2012-13'!$A$4:$C$172,3,FALSE)</f>
        <v>100</v>
      </c>
      <c r="AX92" s="88" t="s">
        <v>20</v>
      </c>
      <c r="AY92" s="21" t="s">
        <v>19</v>
      </c>
      <c r="AZ92" s="21" t="s">
        <v>430</v>
      </c>
      <c r="BA92" s="21" t="s">
        <v>2</v>
      </c>
      <c r="BB92" s="21" t="s">
        <v>0</v>
      </c>
      <c r="BC92" s="79" t="s">
        <v>1</v>
      </c>
      <c r="BD92" s="46">
        <v>36</v>
      </c>
      <c r="BE92" s="61">
        <v>682</v>
      </c>
      <c r="BF92" s="61">
        <v>-55</v>
      </c>
      <c r="BG92" s="61">
        <v>843</v>
      </c>
      <c r="BH92" s="117" t="s">
        <v>570</v>
      </c>
      <c r="BI92" s="23">
        <v>672</v>
      </c>
      <c r="BJ92" s="104">
        <v>880</v>
      </c>
      <c r="BK92" s="47" t="s">
        <v>571</v>
      </c>
      <c r="BL92" s="100">
        <v>11</v>
      </c>
      <c r="BM92" s="47" t="s">
        <v>542</v>
      </c>
    </row>
    <row r="93" spans="1:65" x14ac:dyDescent="0.2">
      <c r="A93" s="88" t="s">
        <v>847</v>
      </c>
      <c r="B93" s="31" t="s">
        <v>170</v>
      </c>
      <c r="C93" s="111">
        <v>597</v>
      </c>
      <c r="D93" s="21" t="s">
        <v>848</v>
      </c>
      <c r="E93" s="68" t="s">
        <v>155</v>
      </c>
      <c r="F93" s="68" t="s">
        <v>154</v>
      </c>
      <c r="G93" s="68" t="s">
        <v>7</v>
      </c>
      <c r="H93" s="21" t="s">
        <v>5</v>
      </c>
      <c r="I93" s="31" t="s">
        <v>5</v>
      </c>
      <c r="J93" s="37">
        <v>547</v>
      </c>
      <c r="K93" s="34">
        <v>95</v>
      </c>
      <c r="L93" s="22">
        <v>88</v>
      </c>
      <c r="M93" s="22">
        <v>109</v>
      </c>
      <c r="N93" s="22">
        <v>82</v>
      </c>
      <c r="O93" s="22">
        <v>76</v>
      </c>
      <c r="P93" s="22">
        <v>97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41">
        <v>0</v>
      </c>
      <c r="Y93" s="46">
        <v>305</v>
      </c>
      <c r="Z93" s="47">
        <v>249</v>
      </c>
      <c r="AA93" s="92">
        <v>554</v>
      </c>
      <c r="AB93" s="54">
        <v>3</v>
      </c>
      <c r="AC93" s="23">
        <v>5</v>
      </c>
      <c r="AD93" s="23">
        <v>204</v>
      </c>
      <c r="AE93" s="23">
        <v>177</v>
      </c>
      <c r="AF93" s="23">
        <v>0</v>
      </c>
      <c r="AG93" s="23">
        <v>18</v>
      </c>
      <c r="AH93" s="47">
        <v>147</v>
      </c>
      <c r="AI93" s="57">
        <v>5.415162454873646E-3</v>
      </c>
      <c r="AJ93" s="50">
        <v>9.0252707581227436E-3</v>
      </c>
      <c r="AK93" s="50">
        <v>0.36823104693140796</v>
      </c>
      <c r="AL93" s="50">
        <v>0.31949458483754511</v>
      </c>
      <c r="AM93" s="50">
        <v>0</v>
      </c>
      <c r="AN93" s="50">
        <v>3.2490974729241874E-2</v>
      </c>
      <c r="AO93" s="74">
        <v>0.26534296028880866</v>
      </c>
      <c r="AP93" s="78">
        <v>410</v>
      </c>
      <c r="AQ93" s="50">
        <v>0.74141048824593125</v>
      </c>
      <c r="AR93" s="23">
        <v>89</v>
      </c>
      <c r="AS93" s="50">
        <v>0.16007194244604317</v>
      </c>
      <c r="AT93" s="21" t="s">
        <v>153</v>
      </c>
      <c r="AU93" s="67">
        <f>VLOOKUP(C93,[1]Sheet1!$B$2:$E$171,4,FALSE)</f>
        <v>35.6</v>
      </c>
      <c r="AV93" s="68" t="str">
        <f>VLOOKUP(C93,'[2]2012-13'!$D$2:$F$170,3,FALSE)</f>
        <v>Meets</v>
      </c>
      <c r="AW93" s="79">
        <f>VLOOKUP(C93,'[3]2012-13'!$A$4:$C$172,3,FALSE)</f>
        <v>92</v>
      </c>
      <c r="AX93" s="88" t="s">
        <v>31</v>
      </c>
      <c r="AY93" s="21" t="s">
        <v>30</v>
      </c>
      <c r="AZ93" s="21" t="s">
        <v>297</v>
      </c>
      <c r="BA93" s="21" t="s">
        <v>298</v>
      </c>
      <c r="BB93" s="21" t="s">
        <v>101</v>
      </c>
      <c r="BC93" s="79" t="s">
        <v>102</v>
      </c>
      <c r="BD93" s="46">
        <v>46</v>
      </c>
      <c r="BE93" s="61">
        <v>685</v>
      </c>
      <c r="BF93" s="61">
        <v>-87</v>
      </c>
      <c r="BG93" s="61">
        <v>731</v>
      </c>
      <c r="BH93" s="117" t="s">
        <v>849</v>
      </c>
      <c r="BI93" s="23">
        <v>547</v>
      </c>
      <c r="BJ93" s="104">
        <v>598</v>
      </c>
      <c r="BK93" s="47" t="s">
        <v>850</v>
      </c>
      <c r="BL93" s="100">
        <v>0</v>
      </c>
      <c r="BM93" s="47" t="s">
        <v>340</v>
      </c>
    </row>
    <row r="94" spans="1:65" ht="10.8" customHeight="1" x14ac:dyDescent="0.2">
      <c r="A94" s="88" t="s">
        <v>985</v>
      </c>
      <c r="B94" s="31" t="s">
        <v>169</v>
      </c>
      <c r="C94" s="111">
        <v>599</v>
      </c>
      <c r="D94" s="21" t="s">
        <v>986</v>
      </c>
      <c r="E94" s="68" t="s">
        <v>155</v>
      </c>
      <c r="F94" s="68" t="s">
        <v>154</v>
      </c>
      <c r="G94" s="68" t="s">
        <v>7</v>
      </c>
      <c r="H94" s="21" t="s">
        <v>5</v>
      </c>
      <c r="I94" s="31" t="s">
        <v>436</v>
      </c>
      <c r="J94" s="37">
        <v>752</v>
      </c>
      <c r="K94" s="34">
        <v>116</v>
      </c>
      <c r="L94" s="22">
        <v>138</v>
      </c>
      <c r="M94" s="22">
        <v>134</v>
      </c>
      <c r="N94" s="22">
        <v>128</v>
      </c>
      <c r="O94" s="22">
        <v>116</v>
      </c>
      <c r="P94" s="22">
        <v>120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41">
        <v>0</v>
      </c>
      <c r="Y94" s="46">
        <v>372</v>
      </c>
      <c r="Z94" s="47">
        <v>365</v>
      </c>
      <c r="AA94" s="92">
        <v>737</v>
      </c>
      <c r="AB94" s="54">
        <v>0</v>
      </c>
      <c r="AC94" s="23">
        <v>7</v>
      </c>
      <c r="AD94" s="23">
        <v>472</v>
      </c>
      <c r="AE94" s="23">
        <v>237</v>
      </c>
      <c r="AF94" s="23">
        <v>0</v>
      </c>
      <c r="AG94" s="23">
        <v>13</v>
      </c>
      <c r="AH94" s="47">
        <v>8</v>
      </c>
      <c r="AI94" s="57">
        <v>0</v>
      </c>
      <c r="AJ94" s="50">
        <v>9.497964721845319E-3</v>
      </c>
      <c r="AK94" s="50">
        <v>0.64043419267299861</v>
      </c>
      <c r="AL94" s="50">
        <v>0.32157394843962006</v>
      </c>
      <c r="AM94" s="50">
        <v>0</v>
      </c>
      <c r="AN94" s="50">
        <v>1.7639077340569877E-2</v>
      </c>
      <c r="AO94" s="74">
        <v>1.0854816824966078E-2</v>
      </c>
      <c r="AP94" s="78">
        <v>543</v>
      </c>
      <c r="AQ94" s="50">
        <v>0.73877551020408161</v>
      </c>
      <c r="AR94" s="23">
        <v>142</v>
      </c>
      <c r="AS94" s="50">
        <v>0.18513689700130379</v>
      </c>
      <c r="AT94" s="21" t="s">
        <v>153</v>
      </c>
      <c r="AU94" s="67">
        <f>VLOOKUP(C94,[1]Sheet1!$B$2:$E$171,4,FALSE)</f>
        <v>31.4</v>
      </c>
      <c r="AV94" s="68" t="str">
        <f>VLOOKUP(C94,'[2]2012-13'!$D$2:$F$170,3,FALSE)</f>
        <v>Exceeds</v>
      </c>
      <c r="AW94" s="79">
        <f>VLOOKUP(C94,'[3]2012-13'!$A$4:$C$172,3,FALSE)</f>
        <v>84</v>
      </c>
      <c r="AX94" s="88" t="s">
        <v>4</v>
      </c>
      <c r="AY94" s="21" t="s">
        <v>3</v>
      </c>
      <c r="AZ94" s="21" t="s">
        <v>307</v>
      </c>
      <c r="BA94" s="21" t="s">
        <v>36</v>
      </c>
      <c r="BB94" s="21" t="s">
        <v>0</v>
      </c>
      <c r="BC94" s="79" t="s">
        <v>1</v>
      </c>
      <c r="BD94" s="46">
        <v>51</v>
      </c>
      <c r="BE94" s="61">
        <v>800</v>
      </c>
      <c r="BF94" s="61">
        <v>-64</v>
      </c>
      <c r="BG94" s="61">
        <v>846</v>
      </c>
      <c r="BH94" s="117" t="s">
        <v>578</v>
      </c>
      <c r="BI94" s="23">
        <v>752</v>
      </c>
      <c r="BJ94" s="104">
        <v>782</v>
      </c>
      <c r="BK94" s="47" t="s">
        <v>578</v>
      </c>
      <c r="BL94" s="100">
        <v>2</v>
      </c>
      <c r="BM94" s="47" t="s">
        <v>987</v>
      </c>
    </row>
    <row r="95" spans="1:65" x14ac:dyDescent="0.2">
      <c r="A95" s="88" t="s">
        <v>655</v>
      </c>
      <c r="B95" s="31" t="s">
        <v>168</v>
      </c>
      <c r="C95" s="111">
        <v>596</v>
      </c>
      <c r="D95" s="21" t="s">
        <v>656</v>
      </c>
      <c r="E95" s="68" t="s">
        <v>155</v>
      </c>
      <c r="F95" s="68" t="s">
        <v>154</v>
      </c>
      <c r="G95" s="68" t="s">
        <v>7</v>
      </c>
      <c r="H95" s="21" t="s">
        <v>103</v>
      </c>
      <c r="I95" s="31" t="s">
        <v>5</v>
      </c>
      <c r="J95" s="37">
        <v>590</v>
      </c>
      <c r="K95" s="34">
        <v>105</v>
      </c>
      <c r="L95" s="22">
        <v>85</v>
      </c>
      <c r="M95" s="22">
        <v>102</v>
      </c>
      <c r="N95" s="22">
        <v>94</v>
      </c>
      <c r="O95" s="22">
        <v>97</v>
      </c>
      <c r="P95" s="22">
        <v>107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41">
        <v>0</v>
      </c>
      <c r="Y95" s="46">
        <v>323</v>
      </c>
      <c r="Z95" s="47">
        <v>266</v>
      </c>
      <c r="AA95" s="92">
        <v>589</v>
      </c>
      <c r="AB95" s="54">
        <v>4</v>
      </c>
      <c r="AC95" s="23">
        <v>163</v>
      </c>
      <c r="AD95" s="23">
        <v>140</v>
      </c>
      <c r="AE95" s="23">
        <v>93</v>
      </c>
      <c r="AF95" s="23">
        <v>1</v>
      </c>
      <c r="AG95" s="23">
        <v>13</v>
      </c>
      <c r="AH95" s="47">
        <v>175</v>
      </c>
      <c r="AI95" s="57">
        <v>6.7911714770797962E-3</v>
      </c>
      <c r="AJ95" s="50">
        <v>0.2767402376910017</v>
      </c>
      <c r="AK95" s="50">
        <v>0.23769100169779286</v>
      </c>
      <c r="AL95" s="50">
        <v>0.15789473684210525</v>
      </c>
      <c r="AM95" s="50">
        <v>1.697792869269949E-3</v>
      </c>
      <c r="AN95" s="50">
        <v>2.2071307300509338E-2</v>
      </c>
      <c r="AO95" s="74">
        <v>0.29711375212224106</v>
      </c>
      <c r="AP95" s="78">
        <v>184</v>
      </c>
      <c r="AQ95" s="50">
        <v>0.31239388794567063</v>
      </c>
      <c r="AR95" s="23">
        <v>66</v>
      </c>
      <c r="AS95" s="50">
        <v>0.11092436974789915</v>
      </c>
      <c r="AT95" s="21" t="s">
        <v>6</v>
      </c>
      <c r="AU95" s="67">
        <f>VLOOKUP(C95,[1]Sheet1!$B$2:$E$171,4,FALSE)</f>
        <v>65.5</v>
      </c>
      <c r="AV95" s="68" t="str">
        <f>VLOOKUP(C95,'[2]2012-13'!$D$2:$F$170,3,FALSE)</f>
        <v>Exceeds</v>
      </c>
      <c r="AW95" s="79">
        <f>VLOOKUP(C95,'[3]2012-13'!$A$4:$C$172,3,FALSE)</f>
        <v>93.1</v>
      </c>
      <c r="AX95" s="88" t="s">
        <v>25</v>
      </c>
      <c r="AY95" s="21" t="s">
        <v>24</v>
      </c>
      <c r="AZ95" s="21" t="s">
        <v>402</v>
      </c>
      <c r="BA95" s="21" t="s">
        <v>16</v>
      </c>
      <c r="BB95" s="21" t="s">
        <v>0</v>
      </c>
      <c r="BC95" s="79" t="s">
        <v>1</v>
      </c>
      <c r="BD95" s="46">
        <v>40</v>
      </c>
      <c r="BE95" s="61">
        <v>569</v>
      </c>
      <c r="BF95" s="61">
        <v>-34</v>
      </c>
      <c r="BG95" s="61">
        <v>569</v>
      </c>
      <c r="BH95" s="117" t="s">
        <v>657</v>
      </c>
      <c r="BI95" s="23">
        <v>590</v>
      </c>
      <c r="BJ95" s="104">
        <v>535</v>
      </c>
      <c r="BK95" s="47" t="s">
        <v>657</v>
      </c>
      <c r="BL95" s="100">
        <v>0</v>
      </c>
      <c r="BM95" s="47" t="s">
        <v>340</v>
      </c>
    </row>
    <row r="96" spans="1:65" ht="20.399999999999999" x14ac:dyDescent="0.2">
      <c r="A96" s="88" t="s">
        <v>534</v>
      </c>
      <c r="B96" s="31" t="s">
        <v>167</v>
      </c>
      <c r="C96" s="111">
        <v>598</v>
      </c>
      <c r="D96" s="21" t="s">
        <v>535</v>
      </c>
      <c r="E96" s="68" t="s">
        <v>155</v>
      </c>
      <c r="F96" s="68" t="s">
        <v>154</v>
      </c>
      <c r="G96" s="68" t="s">
        <v>7</v>
      </c>
      <c r="H96" s="21" t="s">
        <v>5</v>
      </c>
      <c r="I96" s="31" t="s">
        <v>436</v>
      </c>
      <c r="J96" s="37">
        <v>842</v>
      </c>
      <c r="K96" s="34">
        <v>147</v>
      </c>
      <c r="L96" s="22">
        <v>138</v>
      </c>
      <c r="M96" s="22">
        <v>139</v>
      </c>
      <c r="N96" s="22">
        <v>127</v>
      </c>
      <c r="O96" s="22">
        <v>144</v>
      </c>
      <c r="P96" s="22">
        <v>147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41">
        <v>0</v>
      </c>
      <c r="Y96" s="46">
        <v>437</v>
      </c>
      <c r="Z96" s="47">
        <v>414</v>
      </c>
      <c r="AA96" s="92">
        <v>851</v>
      </c>
      <c r="AB96" s="54">
        <v>4</v>
      </c>
      <c r="AC96" s="23">
        <v>169</v>
      </c>
      <c r="AD96" s="23">
        <v>138</v>
      </c>
      <c r="AE96" s="23">
        <v>143</v>
      </c>
      <c r="AF96" s="23">
        <v>0</v>
      </c>
      <c r="AG96" s="23">
        <v>33</v>
      </c>
      <c r="AH96" s="47">
        <v>364</v>
      </c>
      <c r="AI96" s="57">
        <v>4.7003525264394828E-3</v>
      </c>
      <c r="AJ96" s="50">
        <v>0.19858989424206816</v>
      </c>
      <c r="AK96" s="50">
        <v>0.16216216216216217</v>
      </c>
      <c r="AL96" s="50">
        <v>0.16803760282021152</v>
      </c>
      <c r="AM96" s="50">
        <v>0</v>
      </c>
      <c r="AN96" s="50">
        <v>3.8777908343125736E-2</v>
      </c>
      <c r="AO96" s="74">
        <v>0.42773207990599293</v>
      </c>
      <c r="AP96" s="78">
        <v>219</v>
      </c>
      <c r="AQ96" s="50">
        <v>0.25674091441969521</v>
      </c>
      <c r="AR96" s="23">
        <v>110</v>
      </c>
      <c r="AS96" s="50">
        <v>0.13110846245530394</v>
      </c>
      <c r="AT96" s="21" t="s">
        <v>153</v>
      </c>
      <c r="AU96" s="67">
        <f>VLOOKUP(C96,[1]Sheet1!$B$2:$E$171,4,FALSE)</f>
        <v>67.8</v>
      </c>
      <c r="AV96" s="68" t="str">
        <f>VLOOKUP(C96,'[2]2012-13'!$D$2:$F$170,3,FALSE)</f>
        <v>Exceeds</v>
      </c>
      <c r="AW96" s="79">
        <f>VLOOKUP(C96,'[3]2012-13'!$A$4:$C$172,3,FALSE)</f>
        <v>100</v>
      </c>
      <c r="AX96" s="88" t="s">
        <v>71</v>
      </c>
      <c r="AY96" s="21" t="s">
        <v>294</v>
      </c>
      <c r="AZ96" s="21" t="s">
        <v>301</v>
      </c>
      <c r="BA96" s="21" t="s">
        <v>45</v>
      </c>
      <c r="BB96" s="21" t="s">
        <v>43</v>
      </c>
      <c r="BC96" s="79" t="s">
        <v>44</v>
      </c>
      <c r="BD96" s="46">
        <v>36</v>
      </c>
      <c r="BE96" s="61">
        <v>563</v>
      </c>
      <c r="BF96" s="61">
        <v>-55</v>
      </c>
      <c r="BG96" s="61">
        <v>747</v>
      </c>
      <c r="BH96" s="117" t="s">
        <v>536</v>
      </c>
      <c r="BI96" s="23">
        <v>842</v>
      </c>
      <c r="BJ96" s="104">
        <v>761</v>
      </c>
      <c r="BK96" s="47" t="s">
        <v>537</v>
      </c>
      <c r="BL96" s="100">
        <v>11</v>
      </c>
      <c r="BM96" s="47" t="s">
        <v>538</v>
      </c>
    </row>
    <row r="97" spans="1:65" x14ac:dyDescent="0.2">
      <c r="A97" s="88" t="s">
        <v>766</v>
      </c>
      <c r="B97" s="31" t="s">
        <v>166</v>
      </c>
      <c r="C97" s="111">
        <v>600</v>
      </c>
      <c r="D97" s="21" t="s">
        <v>767</v>
      </c>
      <c r="E97" s="68" t="s">
        <v>155</v>
      </c>
      <c r="F97" s="68" t="s">
        <v>154</v>
      </c>
      <c r="G97" s="68" t="s">
        <v>7</v>
      </c>
      <c r="H97" s="21" t="s">
        <v>165</v>
      </c>
      <c r="I97" s="31" t="s">
        <v>5</v>
      </c>
      <c r="J97" s="37">
        <v>486</v>
      </c>
      <c r="K97" s="34">
        <v>105</v>
      </c>
      <c r="L97" s="22">
        <v>77</v>
      </c>
      <c r="M97" s="22">
        <v>91</v>
      </c>
      <c r="N97" s="22">
        <v>62</v>
      </c>
      <c r="O97" s="22">
        <v>69</v>
      </c>
      <c r="P97" s="22">
        <v>82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41">
        <v>0</v>
      </c>
      <c r="Y97" s="46">
        <v>244</v>
      </c>
      <c r="Z97" s="47">
        <v>239</v>
      </c>
      <c r="AA97" s="92">
        <v>483</v>
      </c>
      <c r="AB97" s="54">
        <v>5</v>
      </c>
      <c r="AC97" s="23">
        <v>6</v>
      </c>
      <c r="AD97" s="23">
        <v>153</v>
      </c>
      <c r="AE97" s="23">
        <v>104</v>
      </c>
      <c r="AF97" s="23">
        <v>0</v>
      </c>
      <c r="AG97" s="23">
        <v>33</v>
      </c>
      <c r="AH97" s="47">
        <v>182</v>
      </c>
      <c r="AI97" s="57">
        <v>1.0351966873706004E-2</v>
      </c>
      <c r="AJ97" s="50">
        <v>1.2422360248447204E-2</v>
      </c>
      <c r="AK97" s="50">
        <v>0.31677018633540371</v>
      </c>
      <c r="AL97" s="50">
        <v>0.21532091097308489</v>
      </c>
      <c r="AM97" s="50">
        <v>0</v>
      </c>
      <c r="AN97" s="50">
        <v>6.8322981366459631E-2</v>
      </c>
      <c r="AO97" s="74">
        <v>0.37681159420289856</v>
      </c>
      <c r="AP97" s="78">
        <v>275</v>
      </c>
      <c r="AQ97" s="50">
        <v>0.5670103092783505</v>
      </c>
      <c r="AR97" s="23">
        <v>48</v>
      </c>
      <c r="AS97" s="50">
        <v>9.9173553719008267E-2</v>
      </c>
      <c r="AT97" s="21" t="s">
        <v>153</v>
      </c>
      <c r="AU97" s="67">
        <f>VLOOKUP(C97,[1]Sheet1!$B$2:$E$171,4,FALSE)</f>
        <v>36.6</v>
      </c>
      <c r="AV97" s="68" t="str">
        <f>VLOOKUP(C97,'[2]2012-13'!$D$2:$F$170,3,FALSE)</f>
        <v>Meets</v>
      </c>
      <c r="AW97" s="79">
        <f>VLOOKUP(C97,'[3]2012-13'!$A$4:$C$172,3,FALSE)</f>
        <v>76</v>
      </c>
      <c r="AX97" s="88" t="s">
        <v>31</v>
      </c>
      <c r="AY97" s="21" t="s">
        <v>30</v>
      </c>
      <c r="AZ97" s="21" t="s">
        <v>297</v>
      </c>
      <c r="BA97" s="21" t="s">
        <v>298</v>
      </c>
      <c r="BB97" s="21" t="s">
        <v>163</v>
      </c>
      <c r="BC97" s="79" t="s">
        <v>164</v>
      </c>
      <c r="BD97" s="46">
        <v>35</v>
      </c>
      <c r="BE97" s="61">
        <v>469</v>
      </c>
      <c r="BF97" s="61">
        <v>-23</v>
      </c>
      <c r="BG97" s="61">
        <v>515</v>
      </c>
      <c r="BH97" s="117" t="s">
        <v>768</v>
      </c>
      <c r="BI97" s="23">
        <v>486</v>
      </c>
      <c r="BJ97" s="104">
        <v>492</v>
      </c>
      <c r="BK97" s="47" t="s">
        <v>768</v>
      </c>
      <c r="BL97" s="100">
        <v>2</v>
      </c>
      <c r="BM97" s="47" t="s">
        <v>769</v>
      </c>
    </row>
    <row r="98" spans="1:65" x14ac:dyDescent="0.2">
      <c r="A98" s="88" t="s">
        <v>374</v>
      </c>
      <c r="B98" s="31" t="s">
        <v>173</v>
      </c>
      <c r="C98" s="111">
        <v>606</v>
      </c>
      <c r="D98" s="21" t="s">
        <v>375</v>
      </c>
      <c r="E98" s="68" t="s">
        <v>155</v>
      </c>
      <c r="F98" s="68" t="s">
        <v>154</v>
      </c>
      <c r="G98" s="68" t="s">
        <v>112</v>
      </c>
      <c r="H98" s="21" t="s">
        <v>5</v>
      </c>
      <c r="I98" s="31" t="s">
        <v>5</v>
      </c>
      <c r="J98" s="37">
        <v>900</v>
      </c>
      <c r="K98" s="34">
        <v>135</v>
      </c>
      <c r="L98" s="22">
        <v>167</v>
      </c>
      <c r="M98" s="22">
        <v>145</v>
      </c>
      <c r="N98" s="22">
        <v>140</v>
      </c>
      <c r="O98" s="22">
        <v>137</v>
      </c>
      <c r="P98" s="22">
        <v>176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41">
        <v>0</v>
      </c>
      <c r="Y98" s="46">
        <v>462</v>
      </c>
      <c r="Z98" s="47">
        <v>454</v>
      </c>
      <c r="AA98" s="92">
        <v>916</v>
      </c>
      <c r="AB98" s="54">
        <v>1</v>
      </c>
      <c r="AC98" s="23">
        <v>18</v>
      </c>
      <c r="AD98" s="23">
        <v>70</v>
      </c>
      <c r="AE98" s="23">
        <v>147</v>
      </c>
      <c r="AF98" s="23">
        <v>1</v>
      </c>
      <c r="AG98" s="23">
        <v>29</v>
      </c>
      <c r="AH98" s="47">
        <v>650</v>
      </c>
      <c r="AI98" s="57">
        <v>1.0917030567685589E-3</v>
      </c>
      <c r="AJ98" s="50">
        <v>1.9650655021834062E-2</v>
      </c>
      <c r="AK98" s="50">
        <v>7.6419213973799124E-2</v>
      </c>
      <c r="AL98" s="50">
        <v>0.16048034934497818</v>
      </c>
      <c r="AM98" s="50">
        <v>1.0917030567685589E-3</v>
      </c>
      <c r="AN98" s="50">
        <v>3.1659388646288207E-2</v>
      </c>
      <c r="AO98" s="74">
        <v>0.70960698689956336</v>
      </c>
      <c r="AP98" s="78">
        <v>164</v>
      </c>
      <c r="AQ98" s="50">
        <v>0.1786492374727669</v>
      </c>
      <c r="AR98" s="23">
        <v>68</v>
      </c>
      <c r="AS98" s="50">
        <v>7.5304540420819494E-2</v>
      </c>
      <c r="AT98" s="21" t="s">
        <v>6</v>
      </c>
      <c r="AU98" s="67">
        <f>VLOOKUP(C98,[1]Sheet1!$B$2:$E$171,4,FALSE)</f>
        <v>59.8</v>
      </c>
      <c r="AV98" s="68" t="str">
        <f>VLOOKUP(C98,'[2]2012-13'!$D$2:$F$170,3,FALSE)</f>
        <v>Meets</v>
      </c>
      <c r="AW98" s="79">
        <f>VLOOKUP(C98,'[3]2012-13'!$A$4:$C$172,3,FALSE)</f>
        <v>100</v>
      </c>
      <c r="AX98" s="88" t="s">
        <v>25</v>
      </c>
      <c r="AY98" s="21" t="s">
        <v>24</v>
      </c>
      <c r="AZ98" s="21" t="s">
        <v>307</v>
      </c>
      <c r="BA98" s="21" t="s">
        <v>36</v>
      </c>
      <c r="BB98" s="21" t="s">
        <v>43</v>
      </c>
      <c r="BC98" s="79" t="s">
        <v>44</v>
      </c>
      <c r="BD98" s="46">
        <v>35</v>
      </c>
      <c r="BE98" s="61">
        <v>659</v>
      </c>
      <c r="BF98" s="61">
        <v>-34</v>
      </c>
      <c r="BG98" s="61">
        <v>751</v>
      </c>
      <c r="BH98" s="117" t="s">
        <v>376</v>
      </c>
      <c r="BI98" s="23">
        <v>900</v>
      </c>
      <c r="BJ98" s="104">
        <v>924</v>
      </c>
      <c r="BK98" s="47" t="s">
        <v>377</v>
      </c>
      <c r="BL98" s="100">
        <v>13</v>
      </c>
      <c r="BM98" s="47" t="s">
        <v>378</v>
      </c>
    </row>
    <row r="99" spans="1:65" x14ac:dyDescent="0.2">
      <c r="A99" s="88" t="s">
        <v>932</v>
      </c>
      <c r="B99" s="31" t="s">
        <v>162</v>
      </c>
      <c r="C99" s="111">
        <v>616</v>
      </c>
      <c r="D99" s="21" t="s">
        <v>933</v>
      </c>
      <c r="E99" s="68" t="s">
        <v>155</v>
      </c>
      <c r="F99" s="68" t="s">
        <v>154</v>
      </c>
      <c r="G99" s="68" t="s">
        <v>112</v>
      </c>
      <c r="H99" s="21" t="s">
        <v>5</v>
      </c>
      <c r="I99" s="31" t="s">
        <v>934</v>
      </c>
      <c r="J99" s="37">
        <v>738</v>
      </c>
      <c r="K99" s="34">
        <v>135</v>
      </c>
      <c r="L99" s="22">
        <v>152</v>
      </c>
      <c r="M99" s="22">
        <v>106</v>
      </c>
      <c r="N99" s="22">
        <v>122</v>
      </c>
      <c r="O99" s="22">
        <v>98</v>
      </c>
      <c r="P99" s="22">
        <v>125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41">
        <v>0</v>
      </c>
      <c r="Y99" s="46">
        <v>382</v>
      </c>
      <c r="Z99" s="47">
        <v>367</v>
      </c>
      <c r="AA99" s="92">
        <v>749</v>
      </c>
      <c r="AB99" s="54">
        <v>4</v>
      </c>
      <c r="AC99" s="23">
        <v>47</v>
      </c>
      <c r="AD99" s="23">
        <v>331</v>
      </c>
      <c r="AE99" s="23">
        <v>212</v>
      </c>
      <c r="AF99" s="23">
        <v>0</v>
      </c>
      <c r="AG99" s="23">
        <v>40</v>
      </c>
      <c r="AH99" s="47">
        <v>115</v>
      </c>
      <c r="AI99" s="57">
        <v>5.3404539385847796E-3</v>
      </c>
      <c r="AJ99" s="50">
        <v>6.2750333778371165E-2</v>
      </c>
      <c r="AK99" s="50">
        <v>0.44192256341789055</v>
      </c>
      <c r="AL99" s="50">
        <v>0.28304405874499333</v>
      </c>
      <c r="AM99" s="50">
        <v>0</v>
      </c>
      <c r="AN99" s="50">
        <v>5.3404539385847799E-2</v>
      </c>
      <c r="AO99" s="74">
        <v>0.15353805073431243</v>
      </c>
      <c r="AP99" s="78">
        <v>500</v>
      </c>
      <c r="AQ99" s="50">
        <v>0.66401062416998669</v>
      </c>
      <c r="AR99" s="23">
        <v>129</v>
      </c>
      <c r="AS99" s="50">
        <v>0.17479674796747968</v>
      </c>
      <c r="AT99" s="21" t="s">
        <v>153</v>
      </c>
      <c r="AU99" s="67">
        <f>VLOOKUP(C99,[1]Sheet1!$B$2:$E$171,4,FALSE)</f>
        <v>29.2</v>
      </c>
      <c r="AV99" s="68" t="str">
        <f>VLOOKUP(C99,'[2]2012-13'!$D$2:$F$170,3,FALSE)</f>
        <v>Meets</v>
      </c>
      <c r="AW99" s="79">
        <f>VLOOKUP(C99,'[3]2012-13'!$A$4:$C$172,3,FALSE)</f>
        <v>89.7</v>
      </c>
      <c r="AX99" s="88" t="s">
        <v>4</v>
      </c>
      <c r="AY99" s="21" t="s">
        <v>3</v>
      </c>
      <c r="AZ99" s="21" t="s">
        <v>430</v>
      </c>
      <c r="BA99" s="21" t="s">
        <v>2</v>
      </c>
      <c r="BB99" s="21" t="s">
        <v>0</v>
      </c>
      <c r="BC99" s="79" t="s">
        <v>1</v>
      </c>
      <c r="BD99" s="46">
        <v>51</v>
      </c>
      <c r="BE99" s="61">
        <v>1078</v>
      </c>
      <c r="BF99" s="61">
        <v>-161</v>
      </c>
      <c r="BG99" s="61">
        <v>1147</v>
      </c>
      <c r="BH99" s="117" t="s">
        <v>935</v>
      </c>
      <c r="BI99" s="23">
        <v>738</v>
      </c>
      <c r="BJ99" s="104">
        <v>917</v>
      </c>
      <c r="BK99" s="47" t="s">
        <v>546</v>
      </c>
      <c r="BL99" s="100">
        <v>0</v>
      </c>
      <c r="BM99" s="47" t="s">
        <v>340</v>
      </c>
    </row>
    <row r="100" spans="1:65" ht="20.399999999999999" x14ac:dyDescent="0.2">
      <c r="A100" s="88" t="s">
        <v>886</v>
      </c>
      <c r="B100" s="31" t="s">
        <v>48</v>
      </c>
      <c r="C100" s="111">
        <v>618</v>
      </c>
      <c r="D100" s="21" t="s">
        <v>887</v>
      </c>
      <c r="E100" s="68" t="s">
        <v>155</v>
      </c>
      <c r="F100" s="68" t="s">
        <v>154</v>
      </c>
      <c r="G100" s="68" t="s">
        <v>7</v>
      </c>
      <c r="H100" s="21" t="s">
        <v>5</v>
      </c>
      <c r="I100" s="31" t="s">
        <v>5</v>
      </c>
      <c r="J100" s="37">
        <v>801</v>
      </c>
      <c r="K100" s="34">
        <v>125</v>
      </c>
      <c r="L100" s="22">
        <v>133</v>
      </c>
      <c r="M100" s="22">
        <v>138</v>
      </c>
      <c r="N100" s="22">
        <v>135</v>
      </c>
      <c r="O100" s="22">
        <v>128</v>
      </c>
      <c r="P100" s="22">
        <v>142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41">
        <v>0</v>
      </c>
      <c r="Y100" s="46">
        <v>432</v>
      </c>
      <c r="Z100" s="47">
        <v>377</v>
      </c>
      <c r="AA100" s="92">
        <v>809</v>
      </c>
      <c r="AB100" s="54">
        <v>4</v>
      </c>
      <c r="AC100" s="23">
        <v>66</v>
      </c>
      <c r="AD100" s="23">
        <v>316</v>
      </c>
      <c r="AE100" s="23">
        <v>172</v>
      </c>
      <c r="AF100" s="23">
        <v>1</v>
      </c>
      <c r="AG100" s="23">
        <v>33</v>
      </c>
      <c r="AH100" s="47">
        <v>217</v>
      </c>
      <c r="AI100" s="57">
        <v>4.944375772558714E-3</v>
      </c>
      <c r="AJ100" s="50">
        <v>8.1582200247218795E-2</v>
      </c>
      <c r="AK100" s="50">
        <v>0.39060568603213847</v>
      </c>
      <c r="AL100" s="50">
        <v>0.21260815822002471</v>
      </c>
      <c r="AM100" s="50">
        <v>1.2360939431396785E-3</v>
      </c>
      <c r="AN100" s="50">
        <v>4.0791100123609397E-2</v>
      </c>
      <c r="AO100" s="74">
        <v>0.26823238566131025</v>
      </c>
      <c r="AP100" s="78">
        <v>385</v>
      </c>
      <c r="AQ100" s="50">
        <v>0.47648514851485146</v>
      </c>
      <c r="AR100" s="23">
        <v>115</v>
      </c>
      <c r="AS100" s="50">
        <v>0.14267990074441686</v>
      </c>
      <c r="AT100" s="21" t="s">
        <v>153</v>
      </c>
      <c r="AU100" s="67">
        <f>VLOOKUP(C100,[1]Sheet1!$B$2:$E$171,4,FALSE)</f>
        <v>52.3</v>
      </c>
      <c r="AV100" s="68" t="str">
        <f>VLOOKUP(C100,'[2]2012-13'!$D$2:$F$170,3,FALSE)</f>
        <v>Exceeds</v>
      </c>
      <c r="AW100" s="79">
        <f>VLOOKUP(C100,'[3]2012-13'!$A$4:$C$172,3,FALSE)</f>
        <v>100</v>
      </c>
      <c r="AX100" s="88" t="s">
        <v>20</v>
      </c>
      <c r="AY100" s="21" t="s">
        <v>19</v>
      </c>
      <c r="AZ100" s="21" t="s">
        <v>430</v>
      </c>
      <c r="BA100" s="21" t="s">
        <v>2</v>
      </c>
      <c r="BB100" s="21" t="s">
        <v>0</v>
      </c>
      <c r="BC100" s="79" t="s">
        <v>1</v>
      </c>
      <c r="BD100" s="46">
        <v>37</v>
      </c>
      <c r="BE100" s="61">
        <v>586</v>
      </c>
      <c r="BF100" s="61">
        <v>-124</v>
      </c>
      <c r="BG100" s="61">
        <v>770</v>
      </c>
      <c r="BH100" s="117" t="s">
        <v>888</v>
      </c>
      <c r="BI100" s="23">
        <v>801</v>
      </c>
      <c r="BJ100" s="104">
        <v>761</v>
      </c>
      <c r="BK100" s="47" t="s">
        <v>889</v>
      </c>
      <c r="BL100" s="100">
        <v>13</v>
      </c>
      <c r="BM100" s="47" t="s">
        <v>890</v>
      </c>
    </row>
    <row r="101" spans="1:65" x14ac:dyDescent="0.2">
      <c r="A101" s="88" t="s">
        <v>646</v>
      </c>
      <c r="B101" s="31" t="s">
        <v>161</v>
      </c>
      <c r="C101" s="111">
        <v>620</v>
      </c>
      <c r="D101" s="21" t="s">
        <v>647</v>
      </c>
      <c r="E101" s="68" t="s">
        <v>155</v>
      </c>
      <c r="F101" s="68" t="s">
        <v>154</v>
      </c>
      <c r="G101" s="68" t="s">
        <v>7</v>
      </c>
      <c r="H101" s="21" t="s">
        <v>160</v>
      </c>
      <c r="I101" s="31" t="s">
        <v>648</v>
      </c>
      <c r="J101" s="37">
        <v>459</v>
      </c>
      <c r="K101" s="34">
        <v>71</v>
      </c>
      <c r="L101" s="22">
        <v>84</v>
      </c>
      <c r="M101" s="22">
        <v>72</v>
      </c>
      <c r="N101" s="22">
        <v>70</v>
      </c>
      <c r="O101" s="22">
        <v>75</v>
      </c>
      <c r="P101" s="22">
        <v>87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41">
        <v>0</v>
      </c>
      <c r="Y101" s="46">
        <v>211</v>
      </c>
      <c r="Z101" s="47">
        <v>252</v>
      </c>
      <c r="AA101" s="92">
        <v>463</v>
      </c>
      <c r="AB101" s="54">
        <v>0</v>
      </c>
      <c r="AC101" s="23">
        <v>28</v>
      </c>
      <c r="AD101" s="23">
        <v>109</v>
      </c>
      <c r="AE101" s="23">
        <v>46</v>
      </c>
      <c r="AF101" s="23">
        <v>0</v>
      </c>
      <c r="AG101" s="23">
        <v>32</v>
      </c>
      <c r="AH101" s="47">
        <v>248</v>
      </c>
      <c r="AI101" s="57">
        <v>0</v>
      </c>
      <c r="AJ101" s="50">
        <v>6.0475161987041039E-2</v>
      </c>
      <c r="AK101" s="50">
        <v>0.23542116630669546</v>
      </c>
      <c r="AL101" s="50">
        <v>9.9352051835853133E-2</v>
      </c>
      <c r="AM101" s="50">
        <v>0</v>
      </c>
      <c r="AN101" s="50">
        <v>6.9114470842332618E-2</v>
      </c>
      <c r="AO101" s="74">
        <v>0.5356371490280778</v>
      </c>
      <c r="AP101" s="78">
        <v>132</v>
      </c>
      <c r="AQ101" s="50">
        <v>0.28448275862068967</v>
      </c>
      <c r="AR101" s="23">
        <v>21</v>
      </c>
      <c r="AS101" s="50">
        <v>4.5751633986928102E-2</v>
      </c>
      <c r="AT101" s="21" t="s">
        <v>6</v>
      </c>
      <c r="AU101" s="67">
        <f>VLOOKUP(C101,[1]Sheet1!$B$2:$E$171,4,FALSE)</f>
        <v>65.3</v>
      </c>
      <c r="AV101" s="68" t="str">
        <f>VLOOKUP(C101,'[2]2012-13'!$D$2:$F$170,3,FALSE)</f>
        <v>Exceeds</v>
      </c>
      <c r="AW101" s="79">
        <f>VLOOKUP(C101,'[3]2012-13'!$A$4:$C$172,3,FALSE)</f>
        <v>100</v>
      </c>
      <c r="AX101" s="88" t="s">
        <v>12</v>
      </c>
      <c r="AY101" s="21" t="s">
        <v>11</v>
      </c>
      <c r="AZ101" s="21" t="s">
        <v>402</v>
      </c>
      <c r="BA101" s="21" t="s">
        <v>16</v>
      </c>
      <c r="BB101" s="21" t="s">
        <v>0</v>
      </c>
      <c r="BC101" s="79" t="s">
        <v>1</v>
      </c>
      <c r="BD101" s="46">
        <v>30</v>
      </c>
      <c r="BE101" s="61">
        <v>426</v>
      </c>
      <c r="BF101" s="61">
        <v>0</v>
      </c>
      <c r="BG101" s="61">
        <v>426</v>
      </c>
      <c r="BH101" s="117" t="s">
        <v>385</v>
      </c>
      <c r="BI101" s="23">
        <v>459</v>
      </c>
      <c r="BJ101" s="104">
        <v>426</v>
      </c>
      <c r="BK101" s="47" t="s">
        <v>385</v>
      </c>
      <c r="BL101" s="100">
        <v>0</v>
      </c>
      <c r="BM101" s="47" t="s">
        <v>340</v>
      </c>
    </row>
    <row r="102" spans="1:65" ht="20.399999999999999" x14ac:dyDescent="0.2">
      <c r="A102" s="88" t="s">
        <v>355</v>
      </c>
      <c r="B102" s="31" t="s">
        <v>159</v>
      </c>
      <c r="C102" s="111">
        <v>624</v>
      </c>
      <c r="D102" s="21" t="s">
        <v>356</v>
      </c>
      <c r="E102" s="68" t="s">
        <v>155</v>
      </c>
      <c r="F102" s="68" t="s">
        <v>154</v>
      </c>
      <c r="G102" s="68" t="s">
        <v>112</v>
      </c>
      <c r="H102" s="21" t="s">
        <v>5</v>
      </c>
      <c r="I102" s="31" t="s">
        <v>5</v>
      </c>
      <c r="J102" s="37">
        <v>936</v>
      </c>
      <c r="K102" s="34">
        <v>166</v>
      </c>
      <c r="L102" s="22">
        <v>159</v>
      </c>
      <c r="M102" s="22">
        <v>160</v>
      </c>
      <c r="N102" s="22">
        <v>162</v>
      </c>
      <c r="O102" s="22">
        <v>139</v>
      </c>
      <c r="P102" s="22">
        <v>150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41">
        <v>0</v>
      </c>
      <c r="Y102" s="46">
        <v>456</v>
      </c>
      <c r="Z102" s="47">
        <v>474</v>
      </c>
      <c r="AA102" s="92">
        <v>930</v>
      </c>
      <c r="AB102" s="54">
        <v>0</v>
      </c>
      <c r="AC102" s="23">
        <v>8</v>
      </c>
      <c r="AD102" s="23">
        <v>57</v>
      </c>
      <c r="AE102" s="23">
        <v>142</v>
      </c>
      <c r="AF102" s="23">
        <v>2</v>
      </c>
      <c r="AG102" s="23">
        <v>48</v>
      </c>
      <c r="AH102" s="47">
        <v>673</v>
      </c>
      <c r="AI102" s="57">
        <v>0</v>
      </c>
      <c r="AJ102" s="50">
        <v>8.6021505376344086E-3</v>
      </c>
      <c r="AK102" s="50">
        <v>6.1290322580645158E-2</v>
      </c>
      <c r="AL102" s="50">
        <v>0.15268817204301074</v>
      </c>
      <c r="AM102" s="50">
        <v>2.1505376344086021E-3</v>
      </c>
      <c r="AN102" s="50">
        <v>5.1612903225806452E-2</v>
      </c>
      <c r="AO102" s="74">
        <v>0.7236559139784946</v>
      </c>
      <c r="AP102" s="78">
        <v>282</v>
      </c>
      <c r="AQ102" s="50">
        <v>0.30355220667384286</v>
      </c>
      <c r="AR102" s="23">
        <v>54</v>
      </c>
      <c r="AS102" s="50">
        <v>5.7939914163090127E-2</v>
      </c>
      <c r="AT102" s="21" t="s">
        <v>6</v>
      </c>
      <c r="AU102" s="67">
        <f>VLOOKUP(C102,[1]Sheet1!$B$2:$E$171,4,FALSE)</f>
        <v>66.900000000000006</v>
      </c>
      <c r="AV102" s="68" t="str">
        <f>VLOOKUP(C102,'[2]2012-13'!$D$2:$F$170,3,FALSE)</f>
        <v>Exceeds</v>
      </c>
      <c r="AW102" s="79">
        <f>VLOOKUP(C102,'[3]2012-13'!$A$4:$C$172,3,FALSE)</f>
        <v>100</v>
      </c>
      <c r="AX102" s="88" t="s">
        <v>76</v>
      </c>
      <c r="AY102" s="21" t="s">
        <v>325</v>
      </c>
      <c r="AZ102" s="21" t="s">
        <v>326</v>
      </c>
      <c r="BA102" s="21" t="s">
        <v>64</v>
      </c>
      <c r="BB102" s="21" t="s">
        <v>84</v>
      </c>
      <c r="BC102" s="79" t="s">
        <v>85</v>
      </c>
      <c r="BD102" s="46">
        <v>32</v>
      </c>
      <c r="BE102" s="61">
        <v>590</v>
      </c>
      <c r="BF102" s="61">
        <v>-32</v>
      </c>
      <c r="BG102" s="61">
        <v>774</v>
      </c>
      <c r="BH102" s="117" t="s">
        <v>357</v>
      </c>
      <c r="BI102" s="23">
        <v>936</v>
      </c>
      <c r="BJ102" s="104">
        <v>926</v>
      </c>
      <c r="BK102" s="47" t="s">
        <v>358</v>
      </c>
      <c r="BL102" s="100">
        <v>16</v>
      </c>
      <c r="BM102" s="47" t="s">
        <v>359</v>
      </c>
    </row>
    <row r="103" spans="1:65" x14ac:dyDescent="0.2">
      <c r="A103" s="88" t="s">
        <v>572</v>
      </c>
      <c r="B103" s="31" t="s">
        <v>158</v>
      </c>
      <c r="C103" s="111">
        <v>626</v>
      </c>
      <c r="D103" s="21" t="s">
        <v>573</v>
      </c>
      <c r="E103" s="68" t="s">
        <v>155</v>
      </c>
      <c r="F103" s="68" t="s">
        <v>154</v>
      </c>
      <c r="G103" s="68" t="s">
        <v>7</v>
      </c>
      <c r="H103" s="21" t="s">
        <v>5</v>
      </c>
      <c r="I103" s="31" t="s">
        <v>5</v>
      </c>
      <c r="J103" s="37">
        <v>587</v>
      </c>
      <c r="K103" s="34">
        <v>98</v>
      </c>
      <c r="L103" s="22">
        <v>106</v>
      </c>
      <c r="M103" s="22">
        <v>100</v>
      </c>
      <c r="N103" s="22">
        <v>102</v>
      </c>
      <c r="O103" s="22">
        <v>83</v>
      </c>
      <c r="P103" s="22">
        <v>98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41">
        <v>0</v>
      </c>
      <c r="Y103" s="46">
        <v>290</v>
      </c>
      <c r="Z103" s="47">
        <v>290</v>
      </c>
      <c r="AA103" s="92">
        <v>580</v>
      </c>
      <c r="AB103" s="54">
        <v>3</v>
      </c>
      <c r="AC103" s="23">
        <v>10</v>
      </c>
      <c r="AD103" s="23">
        <v>107</v>
      </c>
      <c r="AE103" s="23">
        <v>185</v>
      </c>
      <c r="AF103" s="23">
        <v>2</v>
      </c>
      <c r="AG103" s="23">
        <v>10</v>
      </c>
      <c r="AH103" s="47">
        <v>263</v>
      </c>
      <c r="AI103" s="57">
        <v>5.1724137931034482E-3</v>
      </c>
      <c r="AJ103" s="50">
        <v>1.7241379310344827E-2</v>
      </c>
      <c r="AK103" s="50">
        <v>0.18448275862068966</v>
      </c>
      <c r="AL103" s="50">
        <v>0.31896551724137934</v>
      </c>
      <c r="AM103" s="50">
        <v>3.4482758620689655E-3</v>
      </c>
      <c r="AN103" s="50">
        <v>1.7241379310344827E-2</v>
      </c>
      <c r="AO103" s="74">
        <v>0.45344827586206898</v>
      </c>
      <c r="AP103" s="78">
        <v>302</v>
      </c>
      <c r="AQ103" s="50">
        <v>0.51623931623931629</v>
      </c>
      <c r="AR103" s="23">
        <v>132</v>
      </c>
      <c r="AS103" s="50">
        <v>0.22410865874363328</v>
      </c>
      <c r="AT103" s="21" t="s">
        <v>153</v>
      </c>
      <c r="AU103" s="67">
        <f>VLOOKUP(C103,[1]Sheet1!$B$2:$E$171,4,FALSE)</f>
        <v>59.5</v>
      </c>
      <c r="AV103" s="68" t="str">
        <f>VLOOKUP(C103,'[2]2012-13'!$D$2:$F$170,3,FALSE)</f>
        <v>Exceeds</v>
      </c>
      <c r="AW103" s="79">
        <f>VLOOKUP(C103,'[3]2012-13'!$A$4:$C$172,3,FALSE)</f>
        <v>100</v>
      </c>
      <c r="AX103" s="88" t="s">
        <v>25</v>
      </c>
      <c r="AY103" s="21" t="s">
        <v>24</v>
      </c>
      <c r="AZ103" s="21" t="s">
        <v>307</v>
      </c>
      <c r="BA103" s="21" t="s">
        <v>36</v>
      </c>
      <c r="BB103" s="21" t="s">
        <v>84</v>
      </c>
      <c r="BC103" s="79" t="s">
        <v>85</v>
      </c>
      <c r="BD103" s="46">
        <v>37</v>
      </c>
      <c r="BE103" s="61">
        <v>586</v>
      </c>
      <c r="BF103" s="61">
        <v>-32</v>
      </c>
      <c r="BG103" s="61">
        <v>586</v>
      </c>
      <c r="BH103" s="117" t="s">
        <v>574</v>
      </c>
      <c r="BI103" s="23">
        <v>587</v>
      </c>
      <c r="BJ103" s="104">
        <v>554</v>
      </c>
      <c r="BK103" s="47" t="s">
        <v>574</v>
      </c>
      <c r="BL103" s="100">
        <v>0</v>
      </c>
      <c r="BM103" s="47" t="s">
        <v>340</v>
      </c>
    </row>
    <row r="104" spans="1:65" x14ac:dyDescent="0.2">
      <c r="A104" s="88" t="s">
        <v>787</v>
      </c>
      <c r="B104" s="31" t="s">
        <v>157</v>
      </c>
      <c r="C104" s="111">
        <v>628</v>
      </c>
      <c r="D104" s="21" t="s">
        <v>788</v>
      </c>
      <c r="E104" s="68" t="s">
        <v>155</v>
      </c>
      <c r="F104" s="68" t="s">
        <v>154</v>
      </c>
      <c r="G104" s="68" t="s">
        <v>7</v>
      </c>
      <c r="H104" s="21" t="s">
        <v>5</v>
      </c>
      <c r="I104" s="31" t="s">
        <v>436</v>
      </c>
      <c r="J104" s="37">
        <v>541</v>
      </c>
      <c r="K104" s="34">
        <v>109</v>
      </c>
      <c r="L104" s="22">
        <v>87</v>
      </c>
      <c r="M104" s="22">
        <v>97</v>
      </c>
      <c r="N104" s="22">
        <v>87</v>
      </c>
      <c r="O104" s="22">
        <v>77</v>
      </c>
      <c r="P104" s="22">
        <v>84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41">
        <v>0</v>
      </c>
      <c r="Y104" s="46">
        <v>280</v>
      </c>
      <c r="Z104" s="47">
        <v>252</v>
      </c>
      <c r="AA104" s="92">
        <v>532</v>
      </c>
      <c r="AB104" s="54">
        <v>2</v>
      </c>
      <c r="AC104" s="23">
        <v>10</v>
      </c>
      <c r="AD104" s="23">
        <v>179</v>
      </c>
      <c r="AE104" s="23">
        <v>97</v>
      </c>
      <c r="AF104" s="23">
        <v>0</v>
      </c>
      <c r="AG104" s="23">
        <v>18</v>
      </c>
      <c r="AH104" s="47">
        <v>226</v>
      </c>
      <c r="AI104" s="57">
        <v>3.7593984962406013E-3</v>
      </c>
      <c r="AJ104" s="50">
        <v>1.8796992481203006E-2</v>
      </c>
      <c r="AK104" s="50">
        <v>0.33646616541353386</v>
      </c>
      <c r="AL104" s="50">
        <v>0.18233082706766918</v>
      </c>
      <c r="AM104" s="50">
        <v>0</v>
      </c>
      <c r="AN104" s="50">
        <v>3.3834586466165412E-2</v>
      </c>
      <c r="AO104" s="74">
        <v>0.42481203007518797</v>
      </c>
      <c r="AP104" s="78">
        <v>250</v>
      </c>
      <c r="AQ104" s="50">
        <v>0.47080979284369112</v>
      </c>
      <c r="AR104" s="23">
        <v>57</v>
      </c>
      <c r="AS104" s="50">
        <v>0.1043956043956044</v>
      </c>
      <c r="AT104" s="21" t="s">
        <v>153</v>
      </c>
      <c r="AU104" s="67">
        <f>VLOOKUP(C104,[1]Sheet1!$B$2:$E$171,4,FALSE)</f>
        <v>46.7</v>
      </c>
      <c r="AV104" s="68" t="str">
        <f>VLOOKUP(C104,'[2]2012-13'!$D$2:$F$170,3,FALSE)</f>
        <v>Meets</v>
      </c>
      <c r="AW104" s="79">
        <f>VLOOKUP(C104,'[3]2012-13'!$A$4:$C$172,3,FALSE)</f>
        <v>100</v>
      </c>
      <c r="AX104" s="88" t="s">
        <v>46</v>
      </c>
      <c r="AY104" s="21" t="s">
        <v>348</v>
      </c>
      <c r="AZ104" s="21" t="s">
        <v>349</v>
      </c>
      <c r="BA104" s="21" t="s">
        <v>10</v>
      </c>
      <c r="BB104" s="21" t="s">
        <v>0</v>
      </c>
      <c r="BC104" s="79" t="s">
        <v>1</v>
      </c>
      <c r="BD104" s="46">
        <v>33</v>
      </c>
      <c r="BE104" s="61">
        <v>494</v>
      </c>
      <c r="BF104" s="61">
        <v>-32</v>
      </c>
      <c r="BG104" s="61">
        <v>586</v>
      </c>
      <c r="BH104" s="117" t="s">
        <v>789</v>
      </c>
      <c r="BI104" s="23">
        <v>541</v>
      </c>
      <c r="BJ104" s="104">
        <v>554</v>
      </c>
      <c r="BK104" s="47" t="s">
        <v>789</v>
      </c>
      <c r="BL104" s="100">
        <v>4</v>
      </c>
      <c r="BM104" s="47" t="s">
        <v>790</v>
      </c>
    </row>
    <row r="105" spans="1:65" x14ac:dyDescent="0.2">
      <c r="A105" s="88" t="s">
        <v>759</v>
      </c>
      <c r="B105" s="31" t="s">
        <v>156</v>
      </c>
      <c r="C105" s="111">
        <v>632</v>
      </c>
      <c r="D105" s="21" t="s">
        <v>760</v>
      </c>
      <c r="E105" s="68" t="s">
        <v>155</v>
      </c>
      <c r="F105" s="68" t="s">
        <v>154</v>
      </c>
      <c r="G105" s="68" t="s">
        <v>7</v>
      </c>
      <c r="H105" s="21" t="s">
        <v>103</v>
      </c>
      <c r="I105" s="31" t="s">
        <v>5</v>
      </c>
      <c r="J105" s="37">
        <v>518</v>
      </c>
      <c r="K105" s="34">
        <v>88</v>
      </c>
      <c r="L105" s="22">
        <v>86</v>
      </c>
      <c r="M105" s="22">
        <v>78</v>
      </c>
      <c r="N105" s="22">
        <v>91</v>
      </c>
      <c r="O105" s="22">
        <v>80</v>
      </c>
      <c r="P105" s="22">
        <v>95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41">
        <v>0</v>
      </c>
      <c r="Y105" s="46">
        <v>246</v>
      </c>
      <c r="Z105" s="47">
        <v>266</v>
      </c>
      <c r="AA105" s="92">
        <v>512</v>
      </c>
      <c r="AB105" s="54">
        <v>2</v>
      </c>
      <c r="AC105" s="23">
        <v>4</v>
      </c>
      <c r="AD105" s="23">
        <v>160</v>
      </c>
      <c r="AE105" s="23">
        <v>133</v>
      </c>
      <c r="AF105" s="23">
        <v>0</v>
      </c>
      <c r="AG105" s="23">
        <v>21</v>
      </c>
      <c r="AH105" s="47">
        <v>192</v>
      </c>
      <c r="AI105" s="57">
        <v>3.90625E-3</v>
      </c>
      <c r="AJ105" s="50">
        <v>7.8125E-3</v>
      </c>
      <c r="AK105" s="50">
        <v>0.3125</v>
      </c>
      <c r="AL105" s="50">
        <v>0.259765625</v>
      </c>
      <c r="AM105" s="50">
        <v>0</v>
      </c>
      <c r="AN105" s="50">
        <v>4.1015625E-2</v>
      </c>
      <c r="AO105" s="74">
        <v>0.375</v>
      </c>
      <c r="AP105" s="78">
        <v>314</v>
      </c>
      <c r="AQ105" s="50">
        <v>0.61689587426326131</v>
      </c>
      <c r="AR105" s="23">
        <v>75</v>
      </c>
      <c r="AS105" s="50">
        <v>0.14367816091954022</v>
      </c>
      <c r="AT105" s="21" t="s">
        <v>153</v>
      </c>
      <c r="AU105" s="67">
        <f>VLOOKUP(C105,[1]Sheet1!$B$2:$E$171,4,FALSE)</f>
        <v>44.8</v>
      </c>
      <c r="AV105" s="68" t="str">
        <f>VLOOKUP(C105,'[2]2012-13'!$D$2:$F$170,3,FALSE)</f>
        <v>Meets</v>
      </c>
      <c r="AW105" s="79">
        <f>VLOOKUP(C105,'[3]2012-13'!$A$4:$C$172,3,FALSE)</f>
        <v>89.7</v>
      </c>
      <c r="AX105" s="88" t="s">
        <v>31</v>
      </c>
      <c r="AY105" s="21" t="s">
        <v>30</v>
      </c>
      <c r="AZ105" s="21" t="s">
        <v>297</v>
      </c>
      <c r="BA105" s="21" t="s">
        <v>298</v>
      </c>
      <c r="BB105" s="21" t="s">
        <v>101</v>
      </c>
      <c r="BC105" s="79" t="s">
        <v>102</v>
      </c>
      <c r="BD105" s="46">
        <v>41</v>
      </c>
      <c r="BE105" s="61">
        <v>592</v>
      </c>
      <c r="BF105" s="61">
        <v>-50</v>
      </c>
      <c r="BG105" s="61">
        <v>684</v>
      </c>
      <c r="BH105" s="117" t="s">
        <v>761</v>
      </c>
      <c r="BI105" s="23">
        <v>518</v>
      </c>
      <c r="BJ105" s="104">
        <v>634</v>
      </c>
      <c r="BK105" s="47" t="s">
        <v>761</v>
      </c>
      <c r="BL105" s="100">
        <v>4</v>
      </c>
      <c r="BM105" s="47" t="s">
        <v>562</v>
      </c>
    </row>
    <row r="106" spans="1:65" ht="9.6" customHeight="1" x14ac:dyDescent="0.2">
      <c r="A106" s="88" t="s">
        <v>580</v>
      </c>
      <c r="B106" s="31" t="s">
        <v>152</v>
      </c>
      <c r="C106" s="111">
        <v>442</v>
      </c>
      <c r="D106" s="21" t="s">
        <v>581</v>
      </c>
      <c r="E106" s="68" t="s">
        <v>151</v>
      </c>
      <c r="F106" s="68" t="s">
        <v>582</v>
      </c>
      <c r="G106" s="68" t="s">
        <v>7</v>
      </c>
      <c r="H106" s="21" t="s">
        <v>5</v>
      </c>
      <c r="I106" s="31" t="s">
        <v>436</v>
      </c>
      <c r="J106" s="37">
        <v>635</v>
      </c>
      <c r="K106" s="34">
        <v>75</v>
      </c>
      <c r="L106" s="22">
        <v>84</v>
      </c>
      <c r="M106" s="22">
        <v>76</v>
      </c>
      <c r="N106" s="22">
        <v>62</v>
      </c>
      <c r="O106" s="22">
        <v>68</v>
      </c>
      <c r="P106" s="22">
        <v>83</v>
      </c>
      <c r="Q106" s="22">
        <v>95</v>
      </c>
      <c r="R106" s="22">
        <v>92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41">
        <v>0</v>
      </c>
      <c r="Y106" s="46">
        <v>334</v>
      </c>
      <c r="Z106" s="47">
        <v>309</v>
      </c>
      <c r="AA106" s="92">
        <v>643</v>
      </c>
      <c r="AB106" s="54">
        <v>3</v>
      </c>
      <c r="AC106" s="23">
        <v>42</v>
      </c>
      <c r="AD106" s="23">
        <v>121</v>
      </c>
      <c r="AE106" s="23">
        <v>107</v>
      </c>
      <c r="AF106" s="23">
        <v>0</v>
      </c>
      <c r="AG106" s="23">
        <v>20</v>
      </c>
      <c r="AH106" s="47">
        <v>350</v>
      </c>
      <c r="AI106" s="57">
        <v>4.6656298600311046E-3</v>
      </c>
      <c r="AJ106" s="50">
        <v>6.5318818040435461E-2</v>
      </c>
      <c r="AK106" s="50">
        <v>0.18818040435458788</v>
      </c>
      <c r="AL106" s="50">
        <v>0.16640746500777606</v>
      </c>
      <c r="AM106" s="50">
        <v>0</v>
      </c>
      <c r="AN106" s="50">
        <v>3.110419906687403E-2</v>
      </c>
      <c r="AO106" s="74">
        <v>0.54432348367029548</v>
      </c>
      <c r="AP106" s="78">
        <v>172</v>
      </c>
      <c r="AQ106" s="50">
        <v>0.26708074534161491</v>
      </c>
      <c r="AR106" s="23">
        <v>48</v>
      </c>
      <c r="AS106" s="50">
        <v>7.4882995319812795E-2</v>
      </c>
      <c r="AT106" s="21" t="s">
        <v>6</v>
      </c>
      <c r="AU106" s="67">
        <f>VLOOKUP(C106,[1]Sheet1!$B$2:$E$171,4,FALSE)</f>
        <v>52.5</v>
      </c>
      <c r="AV106" s="68" t="str">
        <f>VLOOKUP(C106,'[2]2012-13'!$D$2:$F$170,3,FALSE)</f>
        <v xml:space="preserve">Does Not Meet </v>
      </c>
      <c r="AW106" s="79">
        <f>VLOOKUP(C106,'[3]2012-13'!$A$4:$C$172,3,FALSE)</f>
        <v>100</v>
      </c>
      <c r="AX106" s="88" t="s">
        <v>46</v>
      </c>
      <c r="AY106" s="21" t="s">
        <v>348</v>
      </c>
      <c r="AZ106" s="21" t="s">
        <v>349</v>
      </c>
      <c r="BA106" s="21" t="s">
        <v>10</v>
      </c>
      <c r="BB106" s="21" t="s">
        <v>0</v>
      </c>
      <c r="BC106" s="79" t="s">
        <v>1</v>
      </c>
      <c r="BD106" s="46">
        <v>34</v>
      </c>
      <c r="BE106" s="61">
        <v>612</v>
      </c>
      <c r="BF106" s="61">
        <v>-104</v>
      </c>
      <c r="BG106" s="61">
        <v>820</v>
      </c>
      <c r="BH106" s="117" t="s">
        <v>583</v>
      </c>
      <c r="BI106" s="23">
        <v>635</v>
      </c>
      <c r="BJ106" s="104">
        <v>716</v>
      </c>
      <c r="BK106" s="47" t="s">
        <v>584</v>
      </c>
      <c r="BL106" s="100">
        <v>12</v>
      </c>
      <c r="BM106" s="47" t="s">
        <v>5</v>
      </c>
    </row>
    <row r="107" spans="1:65" x14ac:dyDescent="0.2">
      <c r="A107" s="88" t="s">
        <v>439</v>
      </c>
      <c r="B107" s="31" t="s">
        <v>150</v>
      </c>
      <c r="C107" s="111">
        <v>312</v>
      </c>
      <c r="D107" s="21" t="s">
        <v>440</v>
      </c>
      <c r="E107" s="68" t="s">
        <v>104</v>
      </c>
      <c r="F107" s="68" t="s">
        <v>319</v>
      </c>
      <c r="G107" s="68" t="s">
        <v>7</v>
      </c>
      <c r="H107" s="21" t="s">
        <v>5</v>
      </c>
      <c r="I107" s="31" t="s">
        <v>5</v>
      </c>
      <c r="J107" s="37">
        <v>1148</v>
      </c>
      <c r="K107" s="34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392</v>
      </c>
      <c r="R107" s="22">
        <v>385</v>
      </c>
      <c r="S107" s="22">
        <v>371</v>
      </c>
      <c r="T107" s="22">
        <v>0</v>
      </c>
      <c r="U107" s="22">
        <v>0</v>
      </c>
      <c r="V107" s="22">
        <v>0</v>
      </c>
      <c r="W107" s="22">
        <v>0</v>
      </c>
      <c r="X107" s="41">
        <v>0</v>
      </c>
      <c r="Y107" s="46">
        <v>577</v>
      </c>
      <c r="Z107" s="47">
        <v>570</v>
      </c>
      <c r="AA107" s="92">
        <v>1147</v>
      </c>
      <c r="AB107" s="54">
        <v>1</v>
      </c>
      <c r="AC107" s="23">
        <v>37</v>
      </c>
      <c r="AD107" s="23">
        <v>118</v>
      </c>
      <c r="AE107" s="23">
        <v>135</v>
      </c>
      <c r="AF107" s="23">
        <v>1</v>
      </c>
      <c r="AG107" s="23">
        <v>43</v>
      </c>
      <c r="AH107" s="47">
        <v>812</v>
      </c>
      <c r="AI107" s="57">
        <v>8.7183958151700091E-4</v>
      </c>
      <c r="AJ107" s="50">
        <v>3.2258064516129031E-2</v>
      </c>
      <c r="AK107" s="50">
        <v>0.1028770706190061</v>
      </c>
      <c r="AL107" s="50">
        <v>0.11769834350479512</v>
      </c>
      <c r="AM107" s="50">
        <v>8.7183958151700091E-4</v>
      </c>
      <c r="AN107" s="50">
        <v>3.7489102005231034E-2</v>
      </c>
      <c r="AO107" s="74">
        <v>0.70793374019180466</v>
      </c>
      <c r="AP107" s="78">
        <v>219</v>
      </c>
      <c r="AQ107" s="50">
        <v>0.1906005221932115</v>
      </c>
      <c r="AR107" s="23">
        <v>30</v>
      </c>
      <c r="AS107" s="50">
        <v>2.6064291920069503E-2</v>
      </c>
      <c r="AT107" s="21" t="s">
        <v>6</v>
      </c>
      <c r="AU107" s="67">
        <f>VLOOKUP(C107,[1]Sheet1!$B$2:$E$171,4,FALSE)</f>
        <v>70.599999999999994</v>
      </c>
      <c r="AV107" s="68" t="str">
        <f>VLOOKUP(C107,'[2]2012-13'!$D$2:$F$170,3,FALSE)</f>
        <v>Exceeds</v>
      </c>
      <c r="AW107" s="79">
        <f>VLOOKUP(C107,'[3]2012-13'!$A$4:$C$172,3,FALSE)</f>
        <v>100</v>
      </c>
      <c r="AX107" s="88" t="s">
        <v>66</v>
      </c>
      <c r="AY107" s="21" t="s">
        <v>65</v>
      </c>
      <c r="AZ107" s="21" t="s">
        <v>307</v>
      </c>
      <c r="BA107" s="21" t="s">
        <v>36</v>
      </c>
      <c r="BB107" s="21" t="s">
        <v>96</v>
      </c>
      <c r="BC107" s="79" t="s">
        <v>97</v>
      </c>
      <c r="BD107" s="46">
        <v>63</v>
      </c>
      <c r="BE107" s="61">
        <v>1059</v>
      </c>
      <c r="BF107" s="61">
        <v>68</v>
      </c>
      <c r="BG107" s="61">
        <v>1059</v>
      </c>
      <c r="BH107" s="117" t="s">
        <v>367</v>
      </c>
      <c r="BI107" s="23">
        <v>1148</v>
      </c>
      <c r="BJ107" s="104">
        <v>1127</v>
      </c>
      <c r="BK107" s="47" t="s">
        <v>367</v>
      </c>
      <c r="BL107" s="100">
        <v>0</v>
      </c>
      <c r="BM107" s="47" t="s">
        <v>340</v>
      </c>
    </row>
    <row r="108" spans="1:65" ht="10.199999999999999" customHeight="1" x14ac:dyDescent="0.2">
      <c r="A108" s="88" t="s">
        <v>856</v>
      </c>
      <c r="B108" s="31" t="s">
        <v>149</v>
      </c>
      <c r="C108" s="111">
        <v>356</v>
      </c>
      <c r="D108" s="21" t="s">
        <v>857</v>
      </c>
      <c r="E108" s="68" t="s">
        <v>104</v>
      </c>
      <c r="F108" s="68" t="s">
        <v>319</v>
      </c>
      <c r="G108" s="68" t="s">
        <v>7</v>
      </c>
      <c r="H108" s="21" t="s">
        <v>128</v>
      </c>
      <c r="I108" s="31" t="s">
        <v>5</v>
      </c>
      <c r="J108" s="37">
        <v>1222</v>
      </c>
      <c r="K108" s="34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363</v>
      </c>
      <c r="R108" s="22">
        <v>442</v>
      </c>
      <c r="S108" s="22">
        <v>417</v>
      </c>
      <c r="T108" s="22">
        <v>0</v>
      </c>
      <c r="U108" s="22">
        <v>0</v>
      </c>
      <c r="V108" s="22">
        <v>0</v>
      </c>
      <c r="W108" s="22">
        <v>0</v>
      </c>
      <c r="X108" s="41">
        <v>0</v>
      </c>
      <c r="Y108" s="46">
        <v>622</v>
      </c>
      <c r="Z108" s="47">
        <v>601</v>
      </c>
      <c r="AA108" s="92">
        <v>1223</v>
      </c>
      <c r="AB108" s="54">
        <v>5</v>
      </c>
      <c r="AC108" s="23">
        <v>370</v>
      </c>
      <c r="AD108" s="23">
        <v>458</v>
      </c>
      <c r="AE108" s="23">
        <v>107</v>
      </c>
      <c r="AF108" s="23">
        <v>0</v>
      </c>
      <c r="AG108" s="23">
        <v>36</v>
      </c>
      <c r="AH108" s="47">
        <v>247</v>
      </c>
      <c r="AI108" s="57">
        <v>4.0883074407195418E-3</v>
      </c>
      <c r="AJ108" s="50">
        <v>0.30253475061324614</v>
      </c>
      <c r="AK108" s="50">
        <v>0.37448896156991007</v>
      </c>
      <c r="AL108" s="50">
        <v>8.7489779231398196E-2</v>
      </c>
      <c r="AM108" s="50">
        <v>0</v>
      </c>
      <c r="AN108" s="50">
        <v>2.9435813573180702E-2</v>
      </c>
      <c r="AO108" s="74">
        <v>0.20196238757154539</v>
      </c>
      <c r="AP108" s="78">
        <v>413</v>
      </c>
      <c r="AQ108" s="50">
        <v>0.33686786296900489</v>
      </c>
      <c r="AR108" s="23">
        <v>43</v>
      </c>
      <c r="AS108" s="50">
        <v>3.4235668789808917E-2</v>
      </c>
      <c r="AT108" s="21" t="s">
        <v>6</v>
      </c>
      <c r="AU108" s="67">
        <f>VLOOKUP(C108,[1]Sheet1!$B$2:$E$171,4,FALSE)</f>
        <v>60</v>
      </c>
      <c r="AV108" s="68" t="str">
        <f>VLOOKUP(C108,'[2]2012-13'!$D$2:$F$170,3,FALSE)</f>
        <v xml:space="preserve">Does Not Meet </v>
      </c>
      <c r="AW108" s="79">
        <f>VLOOKUP(C108,'[3]2012-13'!$A$4:$C$172,3,FALSE)</f>
        <v>89.2</v>
      </c>
      <c r="AX108" s="88" t="s">
        <v>4</v>
      </c>
      <c r="AY108" s="21" t="s">
        <v>3</v>
      </c>
      <c r="AZ108" s="21" t="s">
        <v>402</v>
      </c>
      <c r="BA108" s="21" t="s">
        <v>16</v>
      </c>
      <c r="BB108" s="21" t="s">
        <v>0</v>
      </c>
      <c r="BC108" s="79" t="s">
        <v>1</v>
      </c>
      <c r="BD108" s="46">
        <v>60</v>
      </c>
      <c r="BE108" s="61">
        <v>955</v>
      </c>
      <c r="BF108" s="61">
        <v>25</v>
      </c>
      <c r="BG108" s="61">
        <v>981</v>
      </c>
      <c r="BH108" s="117" t="s">
        <v>858</v>
      </c>
      <c r="BI108" s="23">
        <v>1222</v>
      </c>
      <c r="BJ108" s="104">
        <v>1162</v>
      </c>
      <c r="BK108" s="47" t="s">
        <v>859</v>
      </c>
      <c r="BL108" s="100">
        <v>7</v>
      </c>
      <c r="BM108" s="47" t="s">
        <v>860</v>
      </c>
    </row>
    <row r="109" spans="1:65" ht="10.8" customHeight="1" x14ac:dyDescent="0.2">
      <c r="A109" s="88" t="s">
        <v>839</v>
      </c>
      <c r="B109" s="31" t="s">
        <v>147</v>
      </c>
      <c r="C109" s="111">
        <v>360</v>
      </c>
      <c r="D109" s="21" t="s">
        <v>840</v>
      </c>
      <c r="E109" s="68" t="s">
        <v>104</v>
      </c>
      <c r="F109" s="68" t="s">
        <v>319</v>
      </c>
      <c r="G109" s="68" t="s">
        <v>7</v>
      </c>
      <c r="H109" s="21" t="s">
        <v>841</v>
      </c>
      <c r="I109" s="31" t="s">
        <v>436</v>
      </c>
      <c r="J109" s="37">
        <v>841</v>
      </c>
      <c r="K109" s="34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310</v>
      </c>
      <c r="R109" s="22">
        <v>279</v>
      </c>
      <c r="S109" s="22">
        <v>252</v>
      </c>
      <c r="T109" s="22">
        <v>0</v>
      </c>
      <c r="U109" s="22">
        <v>0</v>
      </c>
      <c r="V109" s="22">
        <v>0</v>
      </c>
      <c r="W109" s="22">
        <v>0</v>
      </c>
      <c r="X109" s="41">
        <v>0</v>
      </c>
      <c r="Y109" s="46">
        <v>462</v>
      </c>
      <c r="Z109" s="47">
        <v>376</v>
      </c>
      <c r="AA109" s="92">
        <v>838</v>
      </c>
      <c r="AB109" s="54">
        <v>4</v>
      </c>
      <c r="AC109" s="23">
        <v>22</v>
      </c>
      <c r="AD109" s="23">
        <v>305</v>
      </c>
      <c r="AE109" s="23">
        <v>205</v>
      </c>
      <c r="AF109" s="23">
        <v>1</v>
      </c>
      <c r="AG109" s="23">
        <v>30</v>
      </c>
      <c r="AH109" s="47">
        <v>271</v>
      </c>
      <c r="AI109" s="57">
        <v>4.7732696897374704E-3</v>
      </c>
      <c r="AJ109" s="50">
        <v>2.6252983293556086E-2</v>
      </c>
      <c r="AK109" s="50">
        <v>0.36396181384248211</v>
      </c>
      <c r="AL109" s="50">
        <v>0.24463007159904535</v>
      </c>
      <c r="AM109" s="50">
        <v>1.1933174224343676E-3</v>
      </c>
      <c r="AN109" s="50">
        <v>3.5799522673031027E-2</v>
      </c>
      <c r="AO109" s="74">
        <v>0.3233890214797136</v>
      </c>
      <c r="AP109" s="78">
        <v>465</v>
      </c>
      <c r="AQ109" s="50">
        <v>0.55160142348754448</v>
      </c>
      <c r="AR109" s="23">
        <v>87</v>
      </c>
      <c r="AS109" s="50">
        <v>0.10235294117647059</v>
      </c>
      <c r="AT109" s="21" t="s">
        <v>6</v>
      </c>
      <c r="AU109" s="67">
        <f>VLOOKUP(C109,[1]Sheet1!$B$2:$E$171,4,FALSE)</f>
        <v>28.7</v>
      </c>
      <c r="AV109" s="68" t="str">
        <f>VLOOKUP(C109,'[2]2012-13'!$D$2:$F$170,3,FALSE)</f>
        <v xml:space="preserve">Does Not Meet </v>
      </c>
      <c r="AW109" s="79">
        <f>VLOOKUP(C109,'[3]2012-13'!$A$4:$C$172,3,FALSE)</f>
        <v>62.1</v>
      </c>
      <c r="AX109" s="88" t="s">
        <v>12</v>
      </c>
      <c r="AY109" s="21" t="s">
        <v>11</v>
      </c>
      <c r="AZ109" s="21" t="s">
        <v>349</v>
      </c>
      <c r="BA109" s="21" t="s">
        <v>10</v>
      </c>
      <c r="BB109" s="21" t="s">
        <v>0</v>
      </c>
      <c r="BC109" s="79" t="s">
        <v>1</v>
      </c>
      <c r="BD109" s="46">
        <v>54</v>
      </c>
      <c r="BE109" s="61">
        <v>825</v>
      </c>
      <c r="BF109" s="61">
        <v>43</v>
      </c>
      <c r="BG109" s="61">
        <v>825</v>
      </c>
      <c r="BH109" s="117" t="s">
        <v>842</v>
      </c>
      <c r="BI109" s="23">
        <v>841</v>
      </c>
      <c r="BJ109" s="104">
        <v>868</v>
      </c>
      <c r="BK109" s="47" t="s">
        <v>842</v>
      </c>
      <c r="BL109" s="100">
        <v>0</v>
      </c>
      <c r="BM109" s="47" t="s">
        <v>340</v>
      </c>
    </row>
    <row r="110" spans="1:65" ht="20.399999999999999" x14ac:dyDescent="0.2">
      <c r="A110" s="88" t="s">
        <v>883</v>
      </c>
      <c r="B110" s="31" t="s">
        <v>132</v>
      </c>
      <c r="C110" s="111">
        <v>370</v>
      </c>
      <c r="D110" s="21" t="s">
        <v>884</v>
      </c>
      <c r="E110" s="68" t="s">
        <v>104</v>
      </c>
      <c r="F110" s="68" t="s">
        <v>319</v>
      </c>
      <c r="G110" s="68" t="s">
        <v>39</v>
      </c>
      <c r="H110" s="21" t="s">
        <v>146</v>
      </c>
      <c r="I110" s="31" t="s">
        <v>436</v>
      </c>
      <c r="J110" s="37">
        <v>583</v>
      </c>
      <c r="K110" s="34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221</v>
      </c>
      <c r="R110" s="22">
        <v>188</v>
      </c>
      <c r="S110" s="22">
        <v>174</v>
      </c>
      <c r="T110" s="22">
        <v>0</v>
      </c>
      <c r="U110" s="22">
        <v>0</v>
      </c>
      <c r="V110" s="22">
        <v>0</v>
      </c>
      <c r="W110" s="22">
        <v>0</v>
      </c>
      <c r="X110" s="41">
        <v>0</v>
      </c>
      <c r="Y110" s="46">
        <v>317</v>
      </c>
      <c r="Z110" s="47">
        <v>270</v>
      </c>
      <c r="AA110" s="92">
        <v>587</v>
      </c>
      <c r="AB110" s="54">
        <v>1</v>
      </c>
      <c r="AC110" s="23">
        <v>24</v>
      </c>
      <c r="AD110" s="23">
        <v>228</v>
      </c>
      <c r="AE110" s="23">
        <v>117</v>
      </c>
      <c r="AF110" s="23">
        <v>3</v>
      </c>
      <c r="AG110" s="23">
        <v>24</v>
      </c>
      <c r="AH110" s="47">
        <v>190</v>
      </c>
      <c r="AI110" s="57">
        <v>1.7035775127768314E-3</v>
      </c>
      <c r="AJ110" s="50">
        <v>4.0885860306643949E-2</v>
      </c>
      <c r="AK110" s="50">
        <v>0.38841567291311757</v>
      </c>
      <c r="AL110" s="50">
        <v>0.19931856899488926</v>
      </c>
      <c r="AM110" s="50">
        <v>5.1107325383304937E-3</v>
      </c>
      <c r="AN110" s="50">
        <v>4.0885860306643949E-2</v>
      </c>
      <c r="AO110" s="74">
        <v>0.32367972742759793</v>
      </c>
      <c r="AP110" s="78">
        <v>267</v>
      </c>
      <c r="AQ110" s="50">
        <v>0.44798657718120805</v>
      </c>
      <c r="AR110" s="23">
        <v>47</v>
      </c>
      <c r="AS110" s="50">
        <v>7.9931972789115652E-2</v>
      </c>
      <c r="AT110" s="21" t="s">
        <v>6</v>
      </c>
      <c r="AU110" s="67">
        <f>VLOOKUP(C110,[1]Sheet1!$B$2:$E$171,4,FALSE)</f>
        <v>43.5</v>
      </c>
      <c r="AV110" s="68" t="str">
        <f>VLOOKUP(C110,'[2]2012-13'!$D$2:$F$170,3,FALSE)</f>
        <v>Meets</v>
      </c>
      <c r="AW110" s="79">
        <f>VLOOKUP(C110,'[3]2012-13'!$A$4:$C$172,3,FALSE)</f>
        <v>86.2</v>
      </c>
      <c r="AX110" s="88" t="s">
        <v>25</v>
      </c>
      <c r="AY110" s="21" t="s">
        <v>24</v>
      </c>
      <c r="AZ110" s="21" t="s">
        <v>402</v>
      </c>
      <c r="BA110" s="21" t="s">
        <v>16</v>
      </c>
      <c r="BB110" s="21" t="s">
        <v>0</v>
      </c>
      <c r="BC110" s="79" t="s">
        <v>1</v>
      </c>
      <c r="BD110" s="46">
        <v>43</v>
      </c>
      <c r="BE110" s="61">
        <v>650</v>
      </c>
      <c r="BF110" s="61">
        <v>0</v>
      </c>
      <c r="BG110" s="61">
        <v>650</v>
      </c>
      <c r="BH110" s="117" t="s">
        <v>885</v>
      </c>
      <c r="BI110" s="23">
        <v>583</v>
      </c>
      <c r="BJ110" s="104">
        <v>650</v>
      </c>
      <c r="BK110" s="47" t="s">
        <v>885</v>
      </c>
      <c r="BL110" s="100">
        <v>0</v>
      </c>
      <c r="BM110" s="47" t="s">
        <v>340</v>
      </c>
    </row>
    <row r="111" spans="1:65" x14ac:dyDescent="0.2">
      <c r="A111" s="88" t="s">
        <v>754</v>
      </c>
      <c r="B111" s="31" t="s">
        <v>145</v>
      </c>
      <c r="C111" s="111">
        <v>388</v>
      </c>
      <c r="D111" s="21" t="s">
        <v>755</v>
      </c>
      <c r="E111" s="68" t="s">
        <v>104</v>
      </c>
      <c r="F111" s="68" t="s">
        <v>319</v>
      </c>
      <c r="G111" s="68" t="s">
        <v>7</v>
      </c>
      <c r="H111" s="21" t="s">
        <v>5</v>
      </c>
      <c r="I111" s="31" t="s">
        <v>5</v>
      </c>
      <c r="J111" s="37">
        <v>1130</v>
      </c>
      <c r="K111" s="34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350</v>
      </c>
      <c r="R111" s="22">
        <v>385</v>
      </c>
      <c r="S111" s="22">
        <v>395</v>
      </c>
      <c r="T111" s="22">
        <v>0</v>
      </c>
      <c r="U111" s="22">
        <v>0</v>
      </c>
      <c r="V111" s="22">
        <v>0</v>
      </c>
      <c r="W111" s="22">
        <v>0</v>
      </c>
      <c r="X111" s="41">
        <v>0</v>
      </c>
      <c r="Y111" s="46">
        <v>604</v>
      </c>
      <c r="Z111" s="47">
        <v>532</v>
      </c>
      <c r="AA111" s="92">
        <v>1136</v>
      </c>
      <c r="AB111" s="54">
        <v>2</v>
      </c>
      <c r="AC111" s="23">
        <v>24</v>
      </c>
      <c r="AD111" s="23">
        <v>355</v>
      </c>
      <c r="AE111" s="23">
        <v>170</v>
      </c>
      <c r="AF111" s="23">
        <v>0</v>
      </c>
      <c r="AG111" s="23">
        <v>41</v>
      </c>
      <c r="AH111" s="47">
        <v>544</v>
      </c>
      <c r="AI111" s="57">
        <v>1.7605633802816902E-3</v>
      </c>
      <c r="AJ111" s="50">
        <v>2.1126760563380281E-2</v>
      </c>
      <c r="AK111" s="50">
        <v>0.3125</v>
      </c>
      <c r="AL111" s="50">
        <v>0.14964788732394366</v>
      </c>
      <c r="AM111" s="50">
        <v>0</v>
      </c>
      <c r="AN111" s="50">
        <v>3.6091549295774648E-2</v>
      </c>
      <c r="AO111" s="74">
        <v>0.47887323943661969</v>
      </c>
      <c r="AP111" s="78">
        <v>472</v>
      </c>
      <c r="AQ111" s="50">
        <v>0.41294838145231844</v>
      </c>
      <c r="AR111" s="23">
        <v>82</v>
      </c>
      <c r="AS111" s="50">
        <v>7.1118820468343447E-2</v>
      </c>
      <c r="AT111" s="21" t="s">
        <v>6</v>
      </c>
      <c r="AU111" s="67">
        <f>VLOOKUP(C111,[1]Sheet1!$B$2:$E$171,4,FALSE)</f>
        <v>50.7</v>
      </c>
      <c r="AV111" s="68" t="str">
        <f>VLOOKUP(C111,'[2]2012-13'!$D$2:$F$170,3,FALSE)</f>
        <v>Exceeds</v>
      </c>
      <c r="AW111" s="79">
        <f>VLOOKUP(C111,'[3]2012-13'!$A$4:$C$172,3,FALSE)</f>
        <v>84.8</v>
      </c>
      <c r="AX111" s="88" t="s">
        <v>12</v>
      </c>
      <c r="AY111" s="21" t="s">
        <v>11</v>
      </c>
      <c r="AZ111" s="21" t="s">
        <v>402</v>
      </c>
      <c r="BA111" s="21" t="s">
        <v>16</v>
      </c>
      <c r="BB111" s="21" t="s">
        <v>0</v>
      </c>
      <c r="BC111" s="79" t="s">
        <v>1</v>
      </c>
      <c r="BD111" s="46">
        <v>64</v>
      </c>
      <c r="BE111" s="61">
        <v>1085</v>
      </c>
      <c r="BF111" s="61">
        <v>-70</v>
      </c>
      <c r="BG111" s="61">
        <v>1085</v>
      </c>
      <c r="BH111" s="117" t="s">
        <v>756</v>
      </c>
      <c r="BI111" s="23">
        <v>1130</v>
      </c>
      <c r="BJ111" s="104">
        <v>1171</v>
      </c>
      <c r="BK111" s="47" t="s">
        <v>757</v>
      </c>
      <c r="BL111" s="100">
        <v>6</v>
      </c>
      <c r="BM111" s="47" t="s">
        <v>758</v>
      </c>
    </row>
    <row r="112" spans="1:65" x14ac:dyDescent="0.2">
      <c r="A112" s="88" t="s">
        <v>317</v>
      </c>
      <c r="B112" s="31" t="s">
        <v>144</v>
      </c>
      <c r="C112" s="111">
        <v>391</v>
      </c>
      <c r="D112" s="21" t="s">
        <v>318</v>
      </c>
      <c r="E112" s="68" t="s">
        <v>104</v>
      </c>
      <c r="F112" s="68" t="s">
        <v>319</v>
      </c>
      <c r="G112" s="68" t="s">
        <v>7</v>
      </c>
      <c r="H112" s="21" t="s">
        <v>5</v>
      </c>
      <c r="I112" s="31" t="s">
        <v>5</v>
      </c>
      <c r="J112" s="37">
        <v>1203</v>
      </c>
      <c r="K112" s="34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397</v>
      </c>
      <c r="R112" s="22">
        <v>414</v>
      </c>
      <c r="S112" s="22">
        <v>392</v>
      </c>
      <c r="T112" s="22">
        <v>0</v>
      </c>
      <c r="U112" s="22">
        <v>0</v>
      </c>
      <c r="V112" s="22">
        <v>0</v>
      </c>
      <c r="W112" s="22">
        <v>0</v>
      </c>
      <c r="X112" s="41">
        <v>0</v>
      </c>
      <c r="Y112" s="46">
        <v>627</v>
      </c>
      <c r="Z112" s="47">
        <v>582</v>
      </c>
      <c r="AA112" s="92">
        <v>1209</v>
      </c>
      <c r="AB112" s="54">
        <v>2</v>
      </c>
      <c r="AC112" s="23">
        <v>361</v>
      </c>
      <c r="AD112" s="23">
        <v>64</v>
      </c>
      <c r="AE112" s="23">
        <v>83</v>
      </c>
      <c r="AF112" s="23">
        <v>1</v>
      </c>
      <c r="AG112" s="23">
        <v>38</v>
      </c>
      <c r="AH112" s="47">
        <v>660</v>
      </c>
      <c r="AI112" s="57">
        <v>1.6542597187758478E-3</v>
      </c>
      <c r="AJ112" s="50">
        <v>0.29859387923904052</v>
      </c>
      <c r="AK112" s="50">
        <v>5.293631100082713E-2</v>
      </c>
      <c r="AL112" s="50">
        <v>6.865177832919768E-2</v>
      </c>
      <c r="AM112" s="50">
        <v>8.271298593879239E-4</v>
      </c>
      <c r="AN112" s="50">
        <v>3.1430934656741107E-2</v>
      </c>
      <c r="AO112" s="74">
        <v>0.54590570719602982</v>
      </c>
      <c r="AP112" s="78">
        <v>94</v>
      </c>
      <c r="AQ112" s="50">
        <v>7.7557755775577553E-2</v>
      </c>
      <c r="AR112" s="23">
        <v>36</v>
      </c>
      <c r="AS112" s="50">
        <v>2.9900332225913623E-2</v>
      </c>
      <c r="AT112" s="21" t="s">
        <v>6</v>
      </c>
      <c r="AU112" s="67">
        <f>VLOOKUP(C112,[1]Sheet1!$B$2:$E$171,4,FALSE)</f>
        <v>83</v>
      </c>
      <c r="AV112" s="68" t="str">
        <f>VLOOKUP(C112,'[2]2012-13'!$D$2:$F$170,3,FALSE)</f>
        <v>Exceeds</v>
      </c>
      <c r="AW112" s="79">
        <f>VLOOKUP(C112,'[3]2012-13'!$A$4:$C$172,3,FALSE)</f>
        <v>94.3</v>
      </c>
      <c r="AX112" s="88" t="s">
        <v>71</v>
      </c>
      <c r="AY112" s="21" t="s">
        <v>294</v>
      </c>
      <c r="AZ112" s="21" t="s">
        <v>301</v>
      </c>
      <c r="BA112" s="21" t="s">
        <v>45</v>
      </c>
      <c r="BB112" s="21" t="s">
        <v>43</v>
      </c>
      <c r="BC112" s="79" t="s">
        <v>44</v>
      </c>
      <c r="BD112" s="46">
        <v>56</v>
      </c>
      <c r="BE112" s="61">
        <v>877</v>
      </c>
      <c r="BF112" s="61">
        <v>94</v>
      </c>
      <c r="BG112" s="61">
        <v>903</v>
      </c>
      <c r="BH112" s="117" t="s">
        <v>320</v>
      </c>
      <c r="BI112" s="23">
        <v>1203</v>
      </c>
      <c r="BJ112" s="104">
        <v>1257</v>
      </c>
      <c r="BK112" s="47" t="s">
        <v>321</v>
      </c>
      <c r="BL112" s="100">
        <v>11</v>
      </c>
      <c r="BM112" s="47" t="s">
        <v>322</v>
      </c>
    </row>
    <row r="113" spans="1:65" x14ac:dyDescent="0.2">
      <c r="A113" s="88" t="s">
        <v>731</v>
      </c>
      <c r="B113" s="31" t="s">
        <v>143</v>
      </c>
      <c r="C113" s="111">
        <v>394</v>
      </c>
      <c r="D113" s="21" t="s">
        <v>732</v>
      </c>
      <c r="E113" s="68" t="s">
        <v>104</v>
      </c>
      <c r="F113" s="68" t="s">
        <v>319</v>
      </c>
      <c r="G113" s="68" t="s">
        <v>7</v>
      </c>
      <c r="H113" s="21" t="s">
        <v>5</v>
      </c>
      <c r="I113" s="31" t="s">
        <v>5</v>
      </c>
      <c r="J113" s="37">
        <v>1131</v>
      </c>
      <c r="K113" s="34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364</v>
      </c>
      <c r="R113" s="22">
        <v>380</v>
      </c>
      <c r="S113" s="22">
        <v>387</v>
      </c>
      <c r="T113" s="22">
        <v>0</v>
      </c>
      <c r="U113" s="22">
        <v>0</v>
      </c>
      <c r="V113" s="22">
        <v>0</v>
      </c>
      <c r="W113" s="22">
        <v>0</v>
      </c>
      <c r="X113" s="41">
        <v>0</v>
      </c>
      <c r="Y113" s="46">
        <v>569</v>
      </c>
      <c r="Z113" s="47">
        <v>559</v>
      </c>
      <c r="AA113" s="92">
        <v>1128</v>
      </c>
      <c r="AB113" s="54">
        <v>2</v>
      </c>
      <c r="AC113" s="23">
        <v>39</v>
      </c>
      <c r="AD113" s="23">
        <v>343</v>
      </c>
      <c r="AE113" s="23">
        <v>213</v>
      </c>
      <c r="AF113" s="23">
        <v>3</v>
      </c>
      <c r="AG113" s="23">
        <v>41</v>
      </c>
      <c r="AH113" s="47">
        <v>487</v>
      </c>
      <c r="AI113" s="57">
        <v>1.7730496453900709E-3</v>
      </c>
      <c r="AJ113" s="50">
        <v>3.4574468085106384E-2</v>
      </c>
      <c r="AK113" s="50">
        <v>0.30407801418439717</v>
      </c>
      <c r="AL113" s="50">
        <v>0.18882978723404256</v>
      </c>
      <c r="AM113" s="50">
        <v>2.6595744680851063E-3</v>
      </c>
      <c r="AN113" s="50">
        <v>3.6347517730496451E-2</v>
      </c>
      <c r="AO113" s="74">
        <v>0.4317375886524823</v>
      </c>
      <c r="AP113" s="78">
        <v>536</v>
      </c>
      <c r="AQ113" s="50">
        <v>0.47517730496453903</v>
      </c>
      <c r="AR113" s="23">
        <v>87</v>
      </c>
      <c r="AS113" s="50">
        <v>7.6182136602451836E-2</v>
      </c>
      <c r="AT113" s="21" t="s">
        <v>6</v>
      </c>
      <c r="AU113" s="67">
        <f>VLOOKUP(C113,[1]Sheet1!$B$2:$E$171,4,FALSE)</f>
        <v>49.6</v>
      </c>
      <c r="AV113" s="68" t="str">
        <f>VLOOKUP(C113,'[2]2012-13'!$D$2:$F$170,3,FALSE)</f>
        <v>Meets</v>
      </c>
      <c r="AW113" s="79">
        <f>VLOOKUP(C113,'[3]2012-13'!$A$4:$C$172,3,FALSE)</f>
        <v>91.9</v>
      </c>
      <c r="AX113" s="88" t="s">
        <v>25</v>
      </c>
      <c r="AY113" s="21" t="s">
        <v>24</v>
      </c>
      <c r="AZ113" s="21" t="s">
        <v>307</v>
      </c>
      <c r="BA113" s="21" t="s">
        <v>36</v>
      </c>
      <c r="BB113" s="21" t="s">
        <v>0</v>
      </c>
      <c r="BC113" s="79" t="s">
        <v>1</v>
      </c>
      <c r="BD113" s="46">
        <v>62</v>
      </c>
      <c r="BE113" s="61">
        <v>1033</v>
      </c>
      <c r="BF113" s="61">
        <v>-30</v>
      </c>
      <c r="BG113" s="61">
        <v>1033</v>
      </c>
      <c r="BH113" s="117" t="s">
        <v>733</v>
      </c>
      <c r="BI113" s="23">
        <v>1131</v>
      </c>
      <c r="BJ113" s="104">
        <v>1159</v>
      </c>
      <c r="BK113" s="47" t="s">
        <v>734</v>
      </c>
      <c r="BL113" s="100">
        <v>6</v>
      </c>
      <c r="BM113" s="47" t="s">
        <v>735</v>
      </c>
    </row>
    <row r="114" spans="1:65" x14ac:dyDescent="0.2">
      <c r="A114" s="88" t="s">
        <v>715</v>
      </c>
      <c r="B114" s="31" t="s">
        <v>141</v>
      </c>
      <c r="C114" s="111">
        <v>399</v>
      </c>
      <c r="D114" s="21" t="s">
        <v>716</v>
      </c>
      <c r="E114" s="68" t="s">
        <v>104</v>
      </c>
      <c r="F114" s="68" t="s">
        <v>319</v>
      </c>
      <c r="G114" s="68" t="s">
        <v>112</v>
      </c>
      <c r="H114" s="21" t="s">
        <v>5</v>
      </c>
      <c r="I114" s="31" t="s">
        <v>5</v>
      </c>
      <c r="J114" s="37">
        <v>1358</v>
      </c>
      <c r="K114" s="34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470</v>
      </c>
      <c r="R114" s="22">
        <v>407</v>
      </c>
      <c r="S114" s="22">
        <v>481</v>
      </c>
      <c r="T114" s="22">
        <v>0</v>
      </c>
      <c r="U114" s="22">
        <v>0</v>
      </c>
      <c r="V114" s="22">
        <v>0</v>
      </c>
      <c r="W114" s="22">
        <v>0</v>
      </c>
      <c r="X114" s="41">
        <v>0</v>
      </c>
      <c r="Y114" s="46">
        <v>698</v>
      </c>
      <c r="Z114" s="47">
        <v>660</v>
      </c>
      <c r="AA114" s="92">
        <v>1358</v>
      </c>
      <c r="AB114" s="54">
        <v>2</v>
      </c>
      <c r="AC114" s="23">
        <v>42</v>
      </c>
      <c r="AD114" s="23">
        <v>387</v>
      </c>
      <c r="AE114" s="23">
        <v>225</v>
      </c>
      <c r="AF114" s="23">
        <v>1</v>
      </c>
      <c r="AG114" s="23">
        <v>70</v>
      </c>
      <c r="AH114" s="47">
        <v>631</v>
      </c>
      <c r="AI114" s="57">
        <v>1.4727540500736377E-3</v>
      </c>
      <c r="AJ114" s="50">
        <v>3.0927835051546393E-2</v>
      </c>
      <c r="AK114" s="50">
        <v>0.28497790868924888</v>
      </c>
      <c r="AL114" s="50">
        <v>0.16568483063328424</v>
      </c>
      <c r="AM114" s="50">
        <v>7.3637702503681884E-4</v>
      </c>
      <c r="AN114" s="50">
        <v>5.1546391752577317E-2</v>
      </c>
      <c r="AO114" s="74">
        <v>0.46465390279823271</v>
      </c>
      <c r="AP114" s="78">
        <v>516</v>
      </c>
      <c r="AQ114" s="50">
        <v>0.38053097345132741</v>
      </c>
      <c r="AR114" s="23">
        <v>60</v>
      </c>
      <c r="AS114" s="50">
        <v>4.3923865300146414E-2</v>
      </c>
      <c r="AT114" s="21" t="s">
        <v>6</v>
      </c>
      <c r="AU114" s="67">
        <f>VLOOKUP(C114,[1]Sheet1!$B$2:$E$171,4,FALSE)</f>
        <v>52.8</v>
      </c>
      <c r="AV114" s="68" t="str">
        <f>VLOOKUP(C114,'[2]2012-13'!$D$2:$F$170,3,FALSE)</f>
        <v>Meets</v>
      </c>
      <c r="AW114" s="79">
        <f>VLOOKUP(C114,'[3]2012-13'!$A$4:$C$172,3,FALSE)</f>
        <v>94.6</v>
      </c>
      <c r="AX114" s="88" t="s">
        <v>20</v>
      </c>
      <c r="AY114" s="21" t="s">
        <v>19</v>
      </c>
      <c r="AZ114" s="21" t="s">
        <v>430</v>
      </c>
      <c r="BA114" s="21" t="s">
        <v>2</v>
      </c>
      <c r="BB114" s="21" t="s">
        <v>0</v>
      </c>
      <c r="BC114" s="79" t="s">
        <v>1</v>
      </c>
      <c r="BD114" s="46">
        <v>62</v>
      </c>
      <c r="BE114" s="61">
        <v>1345</v>
      </c>
      <c r="BF114" s="61">
        <v>-108</v>
      </c>
      <c r="BG114" s="61">
        <v>1371</v>
      </c>
      <c r="BH114" s="117" t="s">
        <v>717</v>
      </c>
      <c r="BI114" s="23">
        <v>1358</v>
      </c>
      <c r="BJ114" s="104">
        <v>1471</v>
      </c>
      <c r="BK114" s="47" t="s">
        <v>541</v>
      </c>
      <c r="BL114" s="100">
        <v>9</v>
      </c>
      <c r="BM114" s="47" t="s">
        <v>718</v>
      </c>
    </row>
    <row r="115" spans="1:65" x14ac:dyDescent="0.2">
      <c r="A115" s="88" t="s">
        <v>551</v>
      </c>
      <c r="B115" s="31" t="s">
        <v>140</v>
      </c>
      <c r="C115" s="111">
        <v>402</v>
      </c>
      <c r="D115" s="21" t="s">
        <v>552</v>
      </c>
      <c r="E115" s="68" t="s">
        <v>104</v>
      </c>
      <c r="F115" s="68" t="s">
        <v>319</v>
      </c>
      <c r="G115" s="68" t="s">
        <v>112</v>
      </c>
      <c r="H115" s="21" t="s">
        <v>5</v>
      </c>
      <c r="I115" s="31" t="s">
        <v>436</v>
      </c>
      <c r="J115" s="37">
        <v>828</v>
      </c>
      <c r="K115" s="34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329</v>
      </c>
      <c r="R115" s="22">
        <v>273</v>
      </c>
      <c r="S115" s="22">
        <v>226</v>
      </c>
      <c r="T115" s="22">
        <v>0</v>
      </c>
      <c r="U115" s="22">
        <v>0</v>
      </c>
      <c r="V115" s="22">
        <v>0</v>
      </c>
      <c r="W115" s="22">
        <v>0</v>
      </c>
      <c r="X115" s="41">
        <v>0</v>
      </c>
      <c r="Y115" s="46">
        <v>448</v>
      </c>
      <c r="Z115" s="47">
        <v>383</v>
      </c>
      <c r="AA115" s="92">
        <v>831</v>
      </c>
      <c r="AB115" s="54">
        <v>4</v>
      </c>
      <c r="AC115" s="23">
        <v>71</v>
      </c>
      <c r="AD115" s="23">
        <v>141</v>
      </c>
      <c r="AE115" s="23">
        <v>179</v>
      </c>
      <c r="AF115" s="23">
        <v>1</v>
      </c>
      <c r="AG115" s="23">
        <v>26</v>
      </c>
      <c r="AH115" s="47">
        <v>409</v>
      </c>
      <c r="AI115" s="57">
        <v>4.8134777376654635E-3</v>
      </c>
      <c r="AJ115" s="50">
        <v>8.5439229843561976E-2</v>
      </c>
      <c r="AK115" s="50">
        <v>0.16967509025270758</v>
      </c>
      <c r="AL115" s="50">
        <v>0.21540312876052947</v>
      </c>
      <c r="AM115" s="50">
        <v>1.2033694344163659E-3</v>
      </c>
      <c r="AN115" s="50">
        <v>3.1287605294825514E-2</v>
      </c>
      <c r="AO115" s="74">
        <v>0.49217809867629364</v>
      </c>
      <c r="AP115" s="78">
        <v>266</v>
      </c>
      <c r="AQ115" s="50">
        <v>0.32164449818621521</v>
      </c>
      <c r="AR115" s="23">
        <v>55</v>
      </c>
      <c r="AS115" s="50">
        <v>6.6505441354292621E-2</v>
      </c>
      <c r="AT115" s="21" t="s">
        <v>6</v>
      </c>
      <c r="AU115" s="67">
        <f>VLOOKUP(C115,[1]Sheet1!$B$2:$E$171,4,FALSE)</f>
        <v>58.8</v>
      </c>
      <c r="AV115" s="68" t="str">
        <f>VLOOKUP(C115,'[2]2012-13'!$D$2:$F$170,3,FALSE)</f>
        <v>Meets</v>
      </c>
      <c r="AW115" s="79">
        <f>VLOOKUP(C115,'[3]2012-13'!$A$4:$C$172,3,FALSE)</f>
        <v>100</v>
      </c>
      <c r="AX115" s="88" t="s">
        <v>71</v>
      </c>
      <c r="AY115" s="21" t="s">
        <v>294</v>
      </c>
      <c r="AZ115" s="21" t="s">
        <v>301</v>
      </c>
      <c r="BA115" s="21" t="s">
        <v>45</v>
      </c>
      <c r="BB115" s="21" t="s">
        <v>43</v>
      </c>
      <c r="BC115" s="79" t="s">
        <v>44</v>
      </c>
      <c r="BD115" s="46">
        <v>60</v>
      </c>
      <c r="BE115" s="61">
        <v>1293</v>
      </c>
      <c r="BF115" s="61">
        <v>-92</v>
      </c>
      <c r="BG115" s="61">
        <v>1293</v>
      </c>
      <c r="BH115" s="117" t="s">
        <v>553</v>
      </c>
      <c r="BI115" s="23">
        <v>828</v>
      </c>
      <c r="BJ115" s="104">
        <v>1201</v>
      </c>
      <c r="BK115" s="47" t="s">
        <v>553</v>
      </c>
      <c r="BL115" s="100">
        <v>0</v>
      </c>
      <c r="BM115" s="47" t="s">
        <v>340</v>
      </c>
    </row>
    <row r="116" spans="1:65" ht="12" customHeight="1" x14ac:dyDescent="0.2">
      <c r="A116" s="88" t="s">
        <v>963</v>
      </c>
      <c r="B116" s="31" t="s">
        <v>139</v>
      </c>
      <c r="C116" s="111">
        <v>404</v>
      </c>
      <c r="D116" s="21" t="s">
        <v>964</v>
      </c>
      <c r="E116" s="68" t="s">
        <v>104</v>
      </c>
      <c r="F116" s="68" t="s">
        <v>319</v>
      </c>
      <c r="G116" s="68" t="s">
        <v>7</v>
      </c>
      <c r="H116" s="21" t="s">
        <v>288</v>
      </c>
      <c r="I116" s="31" t="s">
        <v>648</v>
      </c>
      <c r="J116" s="37">
        <v>1337</v>
      </c>
      <c r="K116" s="34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457</v>
      </c>
      <c r="R116" s="22">
        <v>423</v>
      </c>
      <c r="S116" s="22">
        <v>457</v>
      </c>
      <c r="T116" s="22">
        <v>0</v>
      </c>
      <c r="U116" s="22">
        <v>0</v>
      </c>
      <c r="V116" s="22">
        <v>0</v>
      </c>
      <c r="W116" s="22">
        <v>0</v>
      </c>
      <c r="X116" s="41">
        <v>0</v>
      </c>
      <c r="Y116" s="46">
        <v>670</v>
      </c>
      <c r="Z116" s="47">
        <v>664</v>
      </c>
      <c r="AA116" s="92">
        <v>1334</v>
      </c>
      <c r="AB116" s="54">
        <v>9</v>
      </c>
      <c r="AC116" s="23">
        <v>17</v>
      </c>
      <c r="AD116" s="23">
        <v>692</v>
      </c>
      <c r="AE116" s="23">
        <v>276</v>
      </c>
      <c r="AF116" s="23">
        <v>3</v>
      </c>
      <c r="AG116" s="23">
        <v>55</v>
      </c>
      <c r="AH116" s="47">
        <v>282</v>
      </c>
      <c r="AI116" s="57">
        <v>6.746626686656672E-3</v>
      </c>
      <c r="AJ116" s="50">
        <v>1.2743628185907047E-2</v>
      </c>
      <c r="AK116" s="50">
        <v>0.51874062968515744</v>
      </c>
      <c r="AL116" s="50">
        <v>0.20689655172413793</v>
      </c>
      <c r="AM116" s="50">
        <v>2.2488755622188904E-3</v>
      </c>
      <c r="AN116" s="50">
        <v>4.1229385307346329E-2</v>
      </c>
      <c r="AO116" s="74">
        <v>0.21139430284857572</v>
      </c>
      <c r="AP116" s="78">
        <v>833</v>
      </c>
      <c r="AQ116" s="50">
        <v>0.62490622655663919</v>
      </c>
      <c r="AR116" s="23">
        <v>67</v>
      </c>
      <c r="AS116" s="50">
        <v>4.9337260677466861E-2</v>
      </c>
      <c r="AT116" s="21" t="s">
        <v>6</v>
      </c>
      <c r="AU116" s="67">
        <f>VLOOKUP(C116,[1]Sheet1!$B$2:$E$171,4,FALSE)</f>
        <v>34.4</v>
      </c>
      <c r="AV116" s="68" t="str">
        <f>VLOOKUP(C116,'[2]2012-13'!$D$2:$F$170,3,FALSE)</f>
        <v xml:space="preserve">Does Not Meet </v>
      </c>
      <c r="AW116" s="79">
        <f>VLOOKUP(C116,'[3]2012-13'!$A$4:$C$172,3,FALSE)</f>
        <v>78.8</v>
      </c>
      <c r="AX116" s="88" t="s">
        <v>76</v>
      </c>
      <c r="AY116" s="21" t="s">
        <v>325</v>
      </c>
      <c r="AZ116" s="21" t="s">
        <v>326</v>
      </c>
      <c r="BA116" s="21" t="s">
        <v>64</v>
      </c>
      <c r="BB116" s="21" t="s">
        <v>74</v>
      </c>
      <c r="BC116" s="79" t="s">
        <v>75</v>
      </c>
      <c r="BD116" s="46">
        <v>57</v>
      </c>
      <c r="BE116" s="61">
        <v>825</v>
      </c>
      <c r="BF116" s="61">
        <v>-40</v>
      </c>
      <c r="BG116" s="61">
        <v>955</v>
      </c>
      <c r="BH116" s="117" t="s">
        <v>965</v>
      </c>
      <c r="BI116" s="23">
        <v>1337</v>
      </c>
      <c r="BJ116" s="104">
        <v>1331</v>
      </c>
      <c r="BK116" s="47" t="s">
        <v>350</v>
      </c>
      <c r="BL116" s="100">
        <v>21</v>
      </c>
      <c r="BM116" s="47" t="s">
        <v>966</v>
      </c>
    </row>
    <row r="117" spans="1:65" ht="10.8" customHeight="1" x14ac:dyDescent="0.2">
      <c r="A117" s="88" t="s">
        <v>971</v>
      </c>
      <c r="B117" s="31" t="s">
        <v>137</v>
      </c>
      <c r="C117" s="111">
        <v>408</v>
      </c>
      <c r="D117" s="21" t="s">
        <v>972</v>
      </c>
      <c r="E117" s="68" t="s">
        <v>104</v>
      </c>
      <c r="F117" s="68" t="s">
        <v>319</v>
      </c>
      <c r="G117" s="68" t="s">
        <v>7</v>
      </c>
      <c r="H117" s="21" t="s">
        <v>1008</v>
      </c>
      <c r="I117" s="31" t="s">
        <v>648</v>
      </c>
      <c r="J117" s="37">
        <v>997</v>
      </c>
      <c r="K117" s="34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303</v>
      </c>
      <c r="R117" s="22">
        <v>316</v>
      </c>
      <c r="S117" s="22">
        <v>378</v>
      </c>
      <c r="T117" s="22">
        <v>0</v>
      </c>
      <c r="U117" s="22">
        <v>0</v>
      </c>
      <c r="V117" s="22">
        <v>0</v>
      </c>
      <c r="W117" s="22">
        <v>0</v>
      </c>
      <c r="X117" s="41">
        <v>0</v>
      </c>
      <c r="Y117" s="46">
        <v>493</v>
      </c>
      <c r="Z117" s="47">
        <v>499</v>
      </c>
      <c r="AA117" s="92">
        <v>992</v>
      </c>
      <c r="AB117" s="54">
        <v>3</v>
      </c>
      <c r="AC117" s="23">
        <v>36</v>
      </c>
      <c r="AD117" s="23">
        <v>539</v>
      </c>
      <c r="AE117" s="23">
        <v>222</v>
      </c>
      <c r="AF117" s="23">
        <v>3</v>
      </c>
      <c r="AG117" s="23">
        <v>44</v>
      </c>
      <c r="AH117" s="47">
        <v>145</v>
      </c>
      <c r="AI117" s="57">
        <v>3.0241935483870967E-3</v>
      </c>
      <c r="AJ117" s="50">
        <v>3.6290322580645164E-2</v>
      </c>
      <c r="AK117" s="50">
        <v>0.54334677419354838</v>
      </c>
      <c r="AL117" s="50">
        <v>0.22379032258064516</v>
      </c>
      <c r="AM117" s="50">
        <v>3.0241935483870967E-3</v>
      </c>
      <c r="AN117" s="50">
        <v>4.4354838709677422E-2</v>
      </c>
      <c r="AO117" s="74">
        <v>0.14616935483870969</v>
      </c>
      <c r="AP117" s="78">
        <v>629</v>
      </c>
      <c r="AQ117" s="50">
        <v>0.63343403826787514</v>
      </c>
      <c r="AR117" s="23">
        <v>90</v>
      </c>
      <c r="AS117" s="50">
        <v>8.937437934458789E-2</v>
      </c>
      <c r="AT117" s="21" t="s">
        <v>6</v>
      </c>
      <c r="AU117" s="67">
        <f>VLOOKUP(C117,[1]Sheet1!$B$2:$E$171,4,FALSE)</f>
        <v>34.299999999999997</v>
      </c>
      <c r="AV117" s="68" t="str">
        <f>VLOOKUP(C117,'[2]2012-13'!$D$2:$F$170,3,FALSE)</f>
        <v>Meets</v>
      </c>
      <c r="AW117" s="79">
        <f>VLOOKUP(C117,'[3]2012-13'!$A$4:$C$172,3,FALSE)</f>
        <v>81.099999999999994</v>
      </c>
      <c r="AX117" s="88" t="s">
        <v>20</v>
      </c>
      <c r="AY117" s="21" t="s">
        <v>19</v>
      </c>
      <c r="AZ117" s="21" t="s">
        <v>430</v>
      </c>
      <c r="BA117" s="21" t="s">
        <v>2</v>
      </c>
      <c r="BB117" s="21" t="s">
        <v>0</v>
      </c>
      <c r="BC117" s="79" t="s">
        <v>1</v>
      </c>
      <c r="BD117" s="46">
        <v>62</v>
      </c>
      <c r="BE117" s="61">
        <v>694</v>
      </c>
      <c r="BF117" s="61">
        <v>0</v>
      </c>
      <c r="BG117" s="61">
        <v>694</v>
      </c>
      <c r="BH117" s="117" t="s">
        <v>973</v>
      </c>
      <c r="BI117" s="23">
        <v>997</v>
      </c>
      <c r="BJ117" s="104">
        <v>954</v>
      </c>
      <c r="BK117" s="47" t="s">
        <v>974</v>
      </c>
      <c r="BL117" s="100">
        <v>10</v>
      </c>
      <c r="BM117" s="47" t="s">
        <v>975</v>
      </c>
    </row>
    <row r="118" spans="1:65" ht="10.199999999999999" customHeight="1" x14ac:dyDescent="0.2">
      <c r="A118" s="88" t="s">
        <v>896</v>
      </c>
      <c r="B118" s="31" t="s">
        <v>107</v>
      </c>
      <c r="C118" s="111">
        <v>410</v>
      </c>
      <c r="D118" s="21" t="s">
        <v>897</v>
      </c>
      <c r="E118" s="68" t="s">
        <v>104</v>
      </c>
      <c r="F118" s="68" t="s">
        <v>319</v>
      </c>
      <c r="G118" s="68" t="s">
        <v>313</v>
      </c>
      <c r="H118" s="21" t="s">
        <v>5</v>
      </c>
      <c r="I118" s="31" t="s">
        <v>436</v>
      </c>
      <c r="J118" s="37">
        <v>920</v>
      </c>
      <c r="K118" s="34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259</v>
      </c>
      <c r="R118" s="22">
        <v>367</v>
      </c>
      <c r="S118" s="22">
        <v>294</v>
      </c>
      <c r="T118" s="22">
        <v>0</v>
      </c>
      <c r="U118" s="22">
        <v>0</v>
      </c>
      <c r="V118" s="22">
        <v>0</v>
      </c>
      <c r="W118" s="22">
        <v>0</v>
      </c>
      <c r="X118" s="41">
        <v>0</v>
      </c>
      <c r="Y118" s="46">
        <v>494</v>
      </c>
      <c r="Z118" s="47">
        <v>433</v>
      </c>
      <c r="AA118" s="92">
        <v>927</v>
      </c>
      <c r="AB118" s="54">
        <v>8</v>
      </c>
      <c r="AC118" s="23">
        <v>8</v>
      </c>
      <c r="AD118" s="23">
        <v>373</v>
      </c>
      <c r="AE118" s="23">
        <v>343</v>
      </c>
      <c r="AF118" s="23">
        <v>0</v>
      </c>
      <c r="AG118" s="23">
        <v>39</v>
      </c>
      <c r="AH118" s="47">
        <v>156</v>
      </c>
      <c r="AI118" s="57">
        <v>8.6299892125134836E-3</v>
      </c>
      <c r="AJ118" s="50">
        <v>8.6299892125134836E-3</v>
      </c>
      <c r="AK118" s="50">
        <v>0.40237324703344118</v>
      </c>
      <c r="AL118" s="50">
        <v>0.37001078748651567</v>
      </c>
      <c r="AM118" s="50">
        <v>0</v>
      </c>
      <c r="AN118" s="50">
        <v>4.2071197411003236E-2</v>
      </c>
      <c r="AO118" s="74">
        <v>0.16828478964401294</v>
      </c>
      <c r="AP118" s="78">
        <v>634</v>
      </c>
      <c r="AQ118" s="50">
        <v>0.68245425188374598</v>
      </c>
      <c r="AR118" s="23">
        <v>104</v>
      </c>
      <c r="AS118" s="50">
        <v>0.11206896551724138</v>
      </c>
      <c r="AT118" s="21" t="s">
        <v>6</v>
      </c>
      <c r="AU118" s="67">
        <f>VLOOKUP(C118,[1]Sheet1!$B$2:$E$171,4,FALSE)</f>
        <v>30.6</v>
      </c>
      <c r="AV118" s="68" t="str">
        <f>VLOOKUP(C118,'[2]2012-13'!$D$2:$F$170,3,FALSE)</f>
        <v xml:space="preserve">Does Not Meet </v>
      </c>
      <c r="AW118" s="79">
        <f>VLOOKUP(C118,'[3]2012-13'!$A$4:$C$172,3,FALSE)</f>
        <v>72.7</v>
      </c>
      <c r="AX118" s="88" t="s">
        <v>31</v>
      </c>
      <c r="AY118" s="21" t="s">
        <v>30</v>
      </c>
      <c r="AZ118" s="21" t="s">
        <v>297</v>
      </c>
      <c r="BA118" s="21" t="s">
        <v>298</v>
      </c>
      <c r="BB118" s="21" t="s">
        <v>57</v>
      </c>
      <c r="BC118" s="79" t="s">
        <v>58</v>
      </c>
      <c r="BD118" s="46">
        <v>55</v>
      </c>
      <c r="BE118" s="61">
        <v>851</v>
      </c>
      <c r="BF118" s="61">
        <v>-157</v>
      </c>
      <c r="BG118" s="61">
        <v>1111</v>
      </c>
      <c r="BH118" s="117" t="s">
        <v>799</v>
      </c>
      <c r="BI118" s="23">
        <v>920</v>
      </c>
      <c r="BJ118" s="104">
        <v>1006</v>
      </c>
      <c r="BK118" s="47" t="s">
        <v>850</v>
      </c>
      <c r="BL118" s="100">
        <v>12</v>
      </c>
      <c r="BM118" s="47" t="s">
        <v>898</v>
      </c>
    </row>
    <row r="119" spans="1:65" ht="10.8" customHeight="1" x14ac:dyDescent="0.2">
      <c r="A119" s="88" t="s">
        <v>640</v>
      </c>
      <c r="B119" s="31" t="s">
        <v>136</v>
      </c>
      <c r="C119" s="111">
        <v>424</v>
      </c>
      <c r="D119" s="21" t="s">
        <v>641</v>
      </c>
      <c r="E119" s="68" t="s">
        <v>104</v>
      </c>
      <c r="F119" s="68" t="s">
        <v>319</v>
      </c>
      <c r="G119" s="68" t="s">
        <v>7</v>
      </c>
      <c r="H119" s="21" t="s">
        <v>5</v>
      </c>
      <c r="I119" s="31" t="s">
        <v>5</v>
      </c>
      <c r="J119" s="37">
        <v>833</v>
      </c>
      <c r="K119" s="34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248</v>
      </c>
      <c r="R119" s="22">
        <v>270</v>
      </c>
      <c r="S119" s="22">
        <v>315</v>
      </c>
      <c r="T119" s="22">
        <v>0</v>
      </c>
      <c r="U119" s="22">
        <v>0</v>
      </c>
      <c r="V119" s="22">
        <v>0</v>
      </c>
      <c r="W119" s="22">
        <v>0</v>
      </c>
      <c r="X119" s="41">
        <v>0</v>
      </c>
      <c r="Y119" s="46">
        <v>418</v>
      </c>
      <c r="Z119" s="47">
        <v>414</v>
      </c>
      <c r="AA119" s="92">
        <v>832</v>
      </c>
      <c r="AB119" s="54">
        <v>4</v>
      </c>
      <c r="AC119" s="23">
        <v>4</v>
      </c>
      <c r="AD119" s="23">
        <v>187</v>
      </c>
      <c r="AE119" s="23">
        <v>162</v>
      </c>
      <c r="AF119" s="23">
        <v>1</v>
      </c>
      <c r="AG119" s="23">
        <v>39</v>
      </c>
      <c r="AH119" s="47">
        <v>435</v>
      </c>
      <c r="AI119" s="57">
        <v>4.807692307692308E-3</v>
      </c>
      <c r="AJ119" s="50">
        <v>4.807692307692308E-3</v>
      </c>
      <c r="AK119" s="50">
        <v>0.22475961538461539</v>
      </c>
      <c r="AL119" s="50">
        <v>0.19471153846153846</v>
      </c>
      <c r="AM119" s="50">
        <v>1.201923076923077E-3</v>
      </c>
      <c r="AN119" s="50">
        <v>4.6875E-2</v>
      </c>
      <c r="AO119" s="74">
        <v>0.52283653846153844</v>
      </c>
      <c r="AP119" s="78">
        <v>380</v>
      </c>
      <c r="AQ119" s="50">
        <v>0.45893719806763283</v>
      </c>
      <c r="AR119" s="23">
        <v>40</v>
      </c>
      <c r="AS119" s="50">
        <v>4.790419161676647E-2</v>
      </c>
      <c r="AT119" s="21" t="s">
        <v>6</v>
      </c>
      <c r="AU119" s="67">
        <f>VLOOKUP(C119,[1]Sheet1!$B$2:$E$171,4,FALSE)</f>
        <v>43.1</v>
      </c>
      <c r="AV119" s="68" t="str">
        <f>VLOOKUP(C119,'[2]2012-13'!$D$2:$F$170,3,FALSE)</f>
        <v xml:space="preserve">Does Not Meet </v>
      </c>
      <c r="AW119" s="79">
        <f>VLOOKUP(C119,'[3]2012-13'!$A$4:$C$172,3,FALSE)</f>
        <v>87.9</v>
      </c>
      <c r="AX119" s="88" t="s">
        <v>76</v>
      </c>
      <c r="AY119" s="21" t="s">
        <v>325</v>
      </c>
      <c r="AZ119" s="21" t="s">
        <v>326</v>
      </c>
      <c r="BA119" s="21" t="s">
        <v>64</v>
      </c>
      <c r="BB119" s="21" t="s">
        <v>79</v>
      </c>
      <c r="BC119" s="79" t="s">
        <v>80</v>
      </c>
      <c r="BD119" s="46">
        <v>57</v>
      </c>
      <c r="BE119" s="61">
        <v>903</v>
      </c>
      <c r="BF119" s="61">
        <v>0</v>
      </c>
      <c r="BG119" s="61">
        <v>903</v>
      </c>
      <c r="BH119" s="117" t="s">
        <v>642</v>
      </c>
      <c r="BI119" s="23">
        <v>833</v>
      </c>
      <c r="BJ119" s="104">
        <v>903</v>
      </c>
      <c r="BK119" s="47" t="s">
        <v>642</v>
      </c>
      <c r="BL119" s="100">
        <v>0</v>
      </c>
      <c r="BM119" s="47" t="s">
        <v>340</v>
      </c>
    </row>
    <row r="120" spans="1:65" x14ac:dyDescent="0.2">
      <c r="A120" s="88" t="s">
        <v>531</v>
      </c>
      <c r="B120" s="31" t="s">
        <v>111</v>
      </c>
      <c r="C120" s="111">
        <v>444</v>
      </c>
      <c r="D120" s="21" t="s">
        <v>532</v>
      </c>
      <c r="E120" s="68" t="s">
        <v>104</v>
      </c>
      <c r="F120" s="68" t="s">
        <v>319</v>
      </c>
      <c r="G120" s="68" t="s">
        <v>112</v>
      </c>
      <c r="H120" s="21" t="s">
        <v>5</v>
      </c>
      <c r="I120" s="31" t="s">
        <v>5</v>
      </c>
      <c r="J120" s="37">
        <v>1352</v>
      </c>
      <c r="K120" s="34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421</v>
      </c>
      <c r="R120" s="22">
        <v>444</v>
      </c>
      <c r="S120" s="22">
        <v>487</v>
      </c>
      <c r="T120" s="22">
        <v>0</v>
      </c>
      <c r="U120" s="22">
        <v>0</v>
      </c>
      <c r="V120" s="22">
        <v>0</v>
      </c>
      <c r="W120" s="22">
        <v>0</v>
      </c>
      <c r="X120" s="41">
        <v>0</v>
      </c>
      <c r="Y120" s="46">
        <v>670</v>
      </c>
      <c r="Z120" s="47">
        <v>684</v>
      </c>
      <c r="AA120" s="92">
        <v>1354</v>
      </c>
      <c r="AB120" s="54">
        <v>7</v>
      </c>
      <c r="AC120" s="23">
        <v>39</v>
      </c>
      <c r="AD120" s="23">
        <v>218</v>
      </c>
      <c r="AE120" s="23">
        <v>99</v>
      </c>
      <c r="AF120" s="23">
        <v>0</v>
      </c>
      <c r="AG120" s="23">
        <v>53</v>
      </c>
      <c r="AH120" s="47">
        <v>938</v>
      </c>
      <c r="AI120" s="57">
        <v>5.1698670605612998E-3</v>
      </c>
      <c r="AJ120" s="50">
        <v>2.8803545051698669E-2</v>
      </c>
      <c r="AK120" s="50">
        <v>0.16100443131462333</v>
      </c>
      <c r="AL120" s="50">
        <v>7.3116691285081234E-2</v>
      </c>
      <c r="AM120" s="50">
        <v>0</v>
      </c>
      <c r="AN120" s="50">
        <v>3.9143279172821267E-2</v>
      </c>
      <c r="AO120" s="74">
        <v>0.69276218611521423</v>
      </c>
      <c r="AP120" s="78">
        <v>227</v>
      </c>
      <c r="AQ120" s="50">
        <v>0.16740412979351033</v>
      </c>
      <c r="AR120" s="23">
        <v>20</v>
      </c>
      <c r="AS120" s="50">
        <v>1.4814814814814815E-2</v>
      </c>
      <c r="AT120" s="21" t="s">
        <v>6</v>
      </c>
      <c r="AU120" s="67">
        <f>VLOOKUP(C120,[1]Sheet1!$B$2:$E$171,4,FALSE)</f>
        <v>68.599999999999994</v>
      </c>
      <c r="AV120" s="68" t="str">
        <f>VLOOKUP(C120,'[2]2012-13'!$D$2:$F$170,3,FALSE)</f>
        <v>Exceeds</v>
      </c>
      <c r="AW120" s="79">
        <f>VLOOKUP(C120,'[3]2012-13'!$A$4:$C$172,3,FALSE)</f>
        <v>100</v>
      </c>
      <c r="AX120" s="88" t="s">
        <v>31</v>
      </c>
      <c r="AY120" s="21" t="s">
        <v>30</v>
      </c>
      <c r="AZ120" s="21" t="s">
        <v>430</v>
      </c>
      <c r="BA120" s="21" t="s">
        <v>2</v>
      </c>
      <c r="BB120" s="21" t="s">
        <v>28</v>
      </c>
      <c r="BC120" s="79" t="s">
        <v>29</v>
      </c>
      <c r="BD120" s="46">
        <v>60</v>
      </c>
      <c r="BE120" s="61">
        <v>1293</v>
      </c>
      <c r="BF120" s="61">
        <v>-49</v>
      </c>
      <c r="BG120" s="61">
        <v>1293</v>
      </c>
      <c r="BH120" s="117" t="s">
        <v>533</v>
      </c>
      <c r="BI120" s="23">
        <v>1352</v>
      </c>
      <c r="BJ120" s="104">
        <v>1244</v>
      </c>
      <c r="BK120" s="47" t="s">
        <v>533</v>
      </c>
      <c r="BL120" s="100">
        <v>0</v>
      </c>
      <c r="BM120" s="47" t="s">
        <v>340</v>
      </c>
    </row>
    <row r="121" spans="1:65" x14ac:dyDescent="0.2">
      <c r="A121" s="88" t="s">
        <v>477</v>
      </c>
      <c r="B121" s="31" t="s">
        <v>135</v>
      </c>
      <c r="C121" s="111">
        <v>458</v>
      </c>
      <c r="D121" s="21" t="s">
        <v>478</v>
      </c>
      <c r="E121" s="68" t="s">
        <v>104</v>
      </c>
      <c r="F121" s="68" t="s">
        <v>319</v>
      </c>
      <c r="G121" s="68" t="s">
        <v>112</v>
      </c>
      <c r="H121" s="21" t="s">
        <v>5</v>
      </c>
      <c r="I121" s="31" t="s">
        <v>5</v>
      </c>
      <c r="J121" s="37">
        <v>1384</v>
      </c>
      <c r="K121" s="34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498</v>
      </c>
      <c r="R121" s="22">
        <v>460</v>
      </c>
      <c r="S121" s="22">
        <v>426</v>
      </c>
      <c r="T121" s="22">
        <v>0</v>
      </c>
      <c r="U121" s="22">
        <v>0</v>
      </c>
      <c r="V121" s="22">
        <v>0</v>
      </c>
      <c r="W121" s="22">
        <v>0</v>
      </c>
      <c r="X121" s="41">
        <v>0</v>
      </c>
      <c r="Y121" s="46">
        <v>665</v>
      </c>
      <c r="Z121" s="47">
        <v>711</v>
      </c>
      <c r="AA121" s="92">
        <v>1376</v>
      </c>
      <c r="AB121" s="54">
        <v>4</v>
      </c>
      <c r="AC121" s="23">
        <v>26</v>
      </c>
      <c r="AD121" s="23">
        <v>176</v>
      </c>
      <c r="AE121" s="23">
        <v>190</v>
      </c>
      <c r="AF121" s="23">
        <v>0</v>
      </c>
      <c r="AG121" s="23">
        <v>62</v>
      </c>
      <c r="AH121" s="47">
        <v>918</v>
      </c>
      <c r="AI121" s="57">
        <v>2.9069767441860465E-3</v>
      </c>
      <c r="AJ121" s="50">
        <v>1.8895348837209301E-2</v>
      </c>
      <c r="AK121" s="50">
        <v>0.12790697674418605</v>
      </c>
      <c r="AL121" s="50">
        <v>0.1380813953488372</v>
      </c>
      <c r="AM121" s="50">
        <v>0</v>
      </c>
      <c r="AN121" s="50">
        <v>4.5058139534883718E-2</v>
      </c>
      <c r="AO121" s="74">
        <v>0.66715116279069764</v>
      </c>
      <c r="AP121" s="78">
        <v>320</v>
      </c>
      <c r="AQ121" s="50">
        <v>0.2318840579710145</v>
      </c>
      <c r="AR121" s="23">
        <v>46</v>
      </c>
      <c r="AS121" s="50">
        <v>3.3212996389891697E-2</v>
      </c>
      <c r="AT121" s="21" t="s">
        <v>6</v>
      </c>
      <c r="AU121" s="67">
        <f>VLOOKUP(C121,[1]Sheet1!$B$2:$E$171,4,FALSE)</f>
        <v>59.8</v>
      </c>
      <c r="AV121" s="68" t="str">
        <f>VLOOKUP(C121,'[2]2012-13'!$D$2:$F$170,3,FALSE)</f>
        <v>Meets</v>
      </c>
      <c r="AW121" s="79">
        <f>VLOOKUP(C121,'[3]2012-13'!$A$4:$C$172,3,FALSE)</f>
        <v>100</v>
      </c>
      <c r="AX121" s="88" t="s">
        <v>66</v>
      </c>
      <c r="AY121" s="21" t="s">
        <v>65</v>
      </c>
      <c r="AZ121" s="21" t="s">
        <v>326</v>
      </c>
      <c r="BA121" s="21" t="s">
        <v>64</v>
      </c>
      <c r="BB121" s="21" t="s">
        <v>62</v>
      </c>
      <c r="BC121" s="79" t="s">
        <v>63</v>
      </c>
      <c r="BD121" s="46">
        <v>82</v>
      </c>
      <c r="BE121" s="61">
        <v>1623</v>
      </c>
      <c r="BF121" s="61">
        <v>16</v>
      </c>
      <c r="BG121" s="61">
        <v>1623</v>
      </c>
      <c r="BH121" s="117" t="s">
        <v>479</v>
      </c>
      <c r="BI121" s="23">
        <v>1384</v>
      </c>
      <c r="BJ121" s="104">
        <v>1639</v>
      </c>
      <c r="BK121" s="47" t="s">
        <v>479</v>
      </c>
      <c r="BL121" s="100">
        <v>0</v>
      </c>
      <c r="BM121" s="47" t="s">
        <v>340</v>
      </c>
    </row>
    <row r="122" spans="1:65" x14ac:dyDescent="0.2">
      <c r="A122" s="88" t="s">
        <v>539</v>
      </c>
      <c r="B122" s="31" t="s">
        <v>133</v>
      </c>
      <c r="C122" s="111">
        <v>450</v>
      </c>
      <c r="D122" s="21" t="s">
        <v>540</v>
      </c>
      <c r="E122" s="68" t="s">
        <v>104</v>
      </c>
      <c r="F122" s="68" t="s">
        <v>319</v>
      </c>
      <c r="G122" s="68" t="s">
        <v>7</v>
      </c>
      <c r="H122" s="21" t="s">
        <v>5</v>
      </c>
      <c r="I122" s="31" t="s">
        <v>5</v>
      </c>
      <c r="J122" s="37">
        <v>1169</v>
      </c>
      <c r="K122" s="34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359</v>
      </c>
      <c r="R122" s="22">
        <v>402</v>
      </c>
      <c r="S122" s="22">
        <v>408</v>
      </c>
      <c r="T122" s="22">
        <v>0</v>
      </c>
      <c r="U122" s="22">
        <v>0</v>
      </c>
      <c r="V122" s="22">
        <v>0</v>
      </c>
      <c r="W122" s="22">
        <v>0</v>
      </c>
      <c r="X122" s="41">
        <v>0</v>
      </c>
      <c r="Y122" s="46">
        <v>597</v>
      </c>
      <c r="Z122" s="47">
        <v>575</v>
      </c>
      <c r="AA122" s="92">
        <v>1172</v>
      </c>
      <c r="AB122" s="54">
        <v>1</v>
      </c>
      <c r="AC122" s="23">
        <v>25</v>
      </c>
      <c r="AD122" s="23">
        <v>191</v>
      </c>
      <c r="AE122" s="23">
        <v>162</v>
      </c>
      <c r="AF122" s="23">
        <v>2</v>
      </c>
      <c r="AG122" s="23">
        <v>46</v>
      </c>
      <c r="AH122" s="47">
        <v>745</v>
      </c>
      <c r="AI122" s="57">
        <v>8.5324232081911264E-4</v>
      </c>
      <c r="AJ122" s="50">
        <v>2.1331058020477817E-2</v>
      </c>
      <c r="AK122" s="50">
        <v>0.16296928327645052</v>
      </c>
      <c r="AL122" s="50">
        <v>0.13822525597269625</v>
      </c>
      <c r="AM122" s="50">
        <v>1.7064846416382253E-3</v>
      </c>
      <c r="AN122" s="50">
        <v>3.9249146757679182E-2</v>
      </c>
      <c r="AO122" s="74">
        <v>0.63566552901023887</v>
      </c>
      <c r="AP122" s="78">
        <v>302</v>
      </c>
      <c r="AQ122" s="50">
        <v>0.257459505541347</v>
      </c>
      <c r="AR122" s="23">
        <v>26</v>
      </c>
      <c r="AS122" s="50">
        <v>2.2336769759450172E-2</v>
      </c>
      <c r="AT122" s="21" t="s">
        <v>6</v>
      </c>
      <c r="AU122" s="67">
        <f>VLOOKUP(C122,[1]Sheet1!$B$2:$E$171,4,FALSE)</f>
        <v>57.2</v>
      </c>
      <c r="AV122" s="68" t="str">
        <f>VLOOKUP(C122,'[2]2012-13'!$D$2:$F$170,3,FALSE)</f>
        <v>Exceeds</v>
      </c>
      <c r="AW122" s="79">
        <f>VLOOKUP(C122,'[3]2012-13'!$A$4:$C$172,3,FALSE)</f>
        <v>100</v>
      </c>
      <c r="AX122" s="88" t="s">
        <v>66</v>
      </c>
      <c r="AY122" s="21" t="s">
        <v>65</v>
      </c>
      <c r="AZ122" s="21" t="s">
        <v>326</v>
      </c>
      <c r="BA122" s="21" t="s">
        <v>64</v>
      </c>
      <c r="BB122" s="21" t="s">
        <v>62</v>
      </c>
      <c r="BC122" s="79" t="s">
        <v>63</v>
      </c>
      <c r="BD122" s="46">
        <v>57</v>
      </c>
      <c r="BE122" s="61">
        <v>903</v>
      </c>
      <c r="BF122" s="61">
        <v>-1</v>
      </c>
      <c r="BG122" s="61">
        <v>981</v>
      </c>
      <c r="BH122" s="117" t="s">
        <v>447</v>
      </c>
      <c r="BI122" s="23">
        <v>1169</v>
      </c>
      <c r="BJ122" s="104">
        <v>1266</v>
      </c>
      <c r="BK122" s="47" t="s">
        <v>541</v>
      </c>
      <c r="BL122" s="100">
        <v>14</v>
      </c>
      <c r="BM122" s="47" t="s">
        <v>542</v>
      </c>
    </row>
    <row r="123" spans="1:65" x14ac:dyDescent="0.2">
      <c r="A123" s="88" t="s">
        <v>626</v>
      </c>
      <c r="B123" s="31" t="s">
        <v>131</v>
      </c>
      <c r="C123" s="111">
        <v>471</v>
      </c>
      <c r="D123" s="21" t="s">
        <v>627</v>
      </c>
      <c r="E123" s="68" t="s">
        <v>104</v>
      </c>
      <c r="F123" s="68" t="s">
        <v>319</v>
      </c>
      <c r="G123" s="68" t="s">
        <v>7</v>
      </c>
      <c r="H123" s="21" t="s">
        <v>5</v>
      </c>
      <c r="I123" s="31" t="s">
        <v>5</v>
      </c>
      <c r="J123" s="37">
        <v>1198</v>
      </c>
      <c r="K123" s="34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397</v>
      </c>
      <c r="R123" s="22">
        <v>402</v>
      </c>
      <c r="S123" s="22">
        <v>399</v>
      </c>
      <c r="T123" s="22">
        <v>0</v>
      </c>
      <c r="U123" s="22">
        <v>0</v>
      </c>
      <c r="V123" s="22">
        <v>0</v>
      </c>
      <c r="W123" s="22">
        <v>0</v>
      </c>
      <c r="X123" s="41">
        <v>0</v>
      </c>
      <c r="Y123" s="46">
        <v>593</v>
      </c>
      <c r="Z123" s="47">
        <v>607</v>
      </c>
      <c r="AA123" s="92">
        <v>1200</v>
      </c>
      <c r="AB123" s="54">
        <v>2</v>
      </c>
      <c r="AC123" s="23">
        <v>50</v>
      </c>
      <c r="AD123" s="23">
        <v>261</v>
      </c>
      <c r="AE123" s="23">
        <v>159</v>
      </c>
      <c r="AF123" s="23">
        <v>0</v>
      </c>
      <c r="AG123" s="23">
        <v>52</v>
      </c>
      <c r="AH123" s="47">
        <v>676</v>
      </c>
      <c r="AI123" s="57">
        <v>1.6666666666666668E-3</v>
      </c>
      <c r="AJ123" s="50">
        <v>4.1666666666666664E-2</v>
      </c>
      <c r="AK123" s="50">
        <v>0.2175</v>
      </c>
      <c r="AL123" s="50">
        <v>0.13250000000000001</v>
      </c>
      <c r="AM123" s="50">
        <v>0</v>
      </c>
      <c r="AN123" s="50">
        <v>4.3333333333333335E-2</v>
      </c>
      <c r="AO123" s="74">
        <v>0.56333333333333335</v>
      </c>
      <c r="AP123" s="78">
        <v>302</v>
      </c>
      <c r="AQ123" s="50">
        <v>0.25166666666666665</v>
      </c>
      <c r="AR123" s="23">
        <v>43</v>
      </c>
      <c r="AS123" s="50">
        <v>3.6073825503355708E-2</v>
      </c>
      <c r="AT123" s="21" t="s">
        <v>6</v>
      </c>
      <c r="AU123" s="67">
        <f>VLOOKUP(C123,[1]Sheet1!$B$2:$E$171,4,FALSE)</f>
        <v>62.2</v>
      </c>
      <c r="AV123" s="68" t="str">
        <f>VLOOKUP(C123,'[2]2012-13'!$D$2:$F$170,3,FALSE)</f>
        <v>Exceeds</v>
      </c>
      <c r="AW123" s="79">
        <f>VLOOKUP(C123,'[3]2012-13'!$A$4:$C$172,3,FALSE)</f>
        <v>100</v>
      </c>
      <c r="AX123" s="88" t="s">
        <v>46</v>
      </c>
      <c r="AY123" s="21" t="s">
        <v>348</v>
      </c>
      <c r="AZ123" s="21" t="s">
        <v>349</v>
      </c>
      <c r="BA123" s="21" t="s">
        <v>10</v>
      </c>
      <c r="BB123" s="21" t="s">
        <v>0</v>
      </c>
      <c r="BC123" s="79" t="s">
        <v>1</v>
      </c>
      <c r="BD123" s="46">
        <v>53</v>
      </c>
      <c r="BE123" s="61">
        <v>799</v>
      </c>
      <c r="BF123" s="61">
        <v>-53</v>
      </c>
      <c r="BG123" s="61">
        <v>799</v>
      </c>
      <c r="BH123" s="117" t="s">
        <v>628</v>
      </c>
      <c r="BI123" s="23">
        <v>1198</v>
      </c>
      <c r="BJ123" s="104">
        <v>1162</v>
      </c>
      <c r="BK123" s="47" t="s">
        <v>412</v>
      </c>
      <c r="BL123" s="100">
        <v>16</v>
      </c>
      <c r="BM123" s="47" t="s">
        <v>629</v>
      </c>
    </row>
    <row r="124" spans="1:65" x14ac:dyDescent="0.2">
      <c r="A124" s="88" t="s">
        <v>843</v>
      </c>
      <c r="B124" s="31" t="s">
        <v>124</v>
      </c>
      <c r="C124" s="111">
        <v>472</v>
      </c>
      <c r="D124" s="21" t="s">
        <v>844</v>
      </c>
      <c r="E124" s="68" t="s">
        <v>104</v>
      </c>
      <c r="F124" s="68" t="s">
        <v>319</v>
      </c>
      <c r="G124" s="68" t="s">
        <v>7</v>
      </c>
      <c r="H124" s="21" t="s">
        <v>128</v>
      </c>
      <c r="I124" s="31" t="s">
        <v>5</v>
      </c>
      <c r="J124" s="37">
        <v>1200</v>
      </c>
      <c r="K124" s="34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386</v>
      </c>
      <c r="R124" s="22">
        <v>397</v>
      </c>
      <c r="S124" s="22">
        <v>417</v>
      </c>
      <c r="T124" s="22">
        <v>0</v>
      </c>
      <c r="U124" s="22">
        <v>0</v>
      </c>
      <c r="V124" s="22">
        <v>0</v>
      </c>
      <c r="W124" s="22">
        <v>0</v>
      </c>
      <c r="X124" s="41">
        <v>0</v>
      </c>
      <c r="Y124" s="46">
        <v>587</v>
      </c>
      <c r="Z124" s="47">
        <v>608</v>
      </c>
      <c r="AA124" s="92">
        <v>1195</v>
      </c>
      <c r="AB124" s="54">
        <v>4</v>
      </c>
      <c r="AC124" s="23">
        <v>93</v>
      </c>
      <c r="AD124" s="23">
        <v>439</v>
      </c>
      <c r="AE124" s="23">
        <v>84</v>
      </c>
      <c r="AF124" s="23">
        <v>1</v>
      </c>
      <c r="AG124" s="23">
        <v>49</v>
      </c>
      <c r="AH124" s="47">
        <v>525</v>
      </c>
      <c r="AI124" s="57">
        <v>3.3472803347280333E-3</v>
      </c>
      <c r="AJ124" s="50">
        <v>7.7824267782426779E-2</v>
      </c>
      <c r="AK124" s="50">
        <v>0.36736401673640168</v>
      </c>
      <c r="AL124" s="50">
        <v>7.0292887029288709E-2</v>
      </c>
      <c r="AM124" s="50">
        <v>8.3682008368200832E-4</v>
      </c>
      <c r="AN124" s="50">
        <v>4.1004184100418409E-2</v>
      </c>
      <c r="AO124" s="74">
        <v>0.43933054393305437</v>
      </c>
      <c r="AP124" s="78">
        <v>386</v>
      </c>
      <c r="AQ124" s="50">
        <v>0.32355406538139148</v>
      </c>
      <c r="AR124" s="23">
        <v>25</v>
      </c>
      <c r="AS124" s="50">
        <v>2.0764119601328904E-2</v>
      </c>
      <c r="AT124" s="21" t="s">
        <v>6</v>
      </c>
      <c r="AU124" s="67">
        <f>VLOOKUP(C124,[1]Sheet1!$B$2:$E$171,4,FALSE)</f>
        <v>66.7</v>
      </c>
      <c r="AV124" s="68" t="str">
        <f>VLOOKUP(C124,'[2]2012-13'!$D$2:$F$170,3,FALSE)</f>
        <v>Meets</v>
      </c>
      <c r="AW124" s="79">
        <f>VLOOKUP(C124,'[3]2012-13'!$A$4:$C$172,3,FALSE)</f>
        <v>97.3</v>
      </c>
      <c r="AX124" s="88" t="s">
        <v>4</v>
      </c>
      <c r="AY124" s="21" t="s">
        <v>3</v>
      </c>
      <c r="AZ124" s="21" t="s">
        <v>402</v>
      </c>
      <c r="BA124" s="21" t="s">
        <v>16</v>
      </c>
      <c r="BB124" s="21" t="s">
        <v>0</v>
      </c>
      <c r="BC124" s="79" t="s">
        <v>1</v>
      </c>
      <c r="BD124" s="46">
        <v>64</v>
      </c>
      <c r="BE124" s="61">
        <v>1059</v>
      </c>
      <c r="BF124" s="61">
        <v>51</v>
      </c>
      <c r="BG124" s="61">
        <v>1137</v>
      </c>
      <c r="BH124" s="117" t="s">
        <v>845</v>
      </c>
      <c r="BI124" s="23">
        <v>1200</v>
      </c>
      <c r="BJ124" s="104">
        <v>1188</v>
      </c>
      <c r="BK124" s="47" t="s">
        <v>845</v>
      </c>
      <c r="BL124" s="100">
        <v>3</v>
      </c>
      <c r="BM124" s="47" t="s">
        <v>846</v>
      </c>
    </row>
    <row r="125" spans="1:65" x14ac:dyDescent="0.2">
      <c r="A125" s="88" t="s">
        <v>449</v>
      </c>
      <c r="B125" s="31" t="s">
        <v>72</v>
      </c>
      <c r="C125" s="111">
        <v>484</v>
      </c>
      <c r="D125" s="21" t="s">
        <v>450</v>
      </c>
      <c r="E125" s="68" t="s">
        <v>104</v>
      </c>
      <c r="F125" s="68" t="s">
        <v>319</v>
      </c>
      <c r="G125" s="68" t="s">
        <v>112</v>
      </c>
      <c r="H125" s="21" t="s">
        <v>5</v>
      </c>
      <c r="I125" s="31" t="s">
        <v>5</v>
      </c>
      <c r="J125" s="37">
        <v>946</v>
      </c>
      <c r="K125" s="34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331</v>
      </c>
      <c r="R125" s="22">
        <v>312</v>
      </c>
      <c r="S125" s="22">
        <v>303</v>
      </c>
      <c r="T125" s="22">
        <v>0</v>
      </c>
      <c r="U125" s="22">
        <v>0</v>
      </c>
      <c r="V125" s="22">
        <v>0</v>
      </c>
      <c r="W125" s="22">
        <v>0</v>
      </c>
      <c r="X125" s="41">
        <v>0</v>
      </c>
      <c r="Y125" s="46">
        <v>492</v>
      </c>
      <c r="Z125" s="47">
        <v>465</v>
      </c>
      <c r="AA125" s="92">
        <v>957</v>
      </c>
      <c r="AB125" s="54">
        <v>4</v>
      </c>
      <c r="AC125" s="23">
        <v>42</v>
      </c>
      <c r="AD125" s="23">
        <v>103</v>
      </c>
      <c r="AE125" s="23">
        <v>78</v>
      </c>
      <c r="AF125" s="23">
        <v>1</v>
      </c>
      <c r="AG125" s="23">
        <v>34</v>
      </c>
      <c r="AH125" s="47">
        <v>695</v>
      </c>
      <c r="AI125" s="57">
        <v>4.1797283176593526E-3</v>
      </c>
      <c r="AJ125" s="50">
        <v>4.3887147335423198E-2</v>
      </c>
      <c r="AK125" s="50">
        <v>0.10762800417972831</v>
      </c>
      <c r="AL125" s="50">
        <v>8.1504702194357362E-2</v>
      </c>
      <c r="AM125" s="50">
        <v>1.0449320794148381E-3</v>
      </c>
      <c r="AN125" s="50">
        <v>3.5527690700104496E-2</v>
      </c>
      <c r="AO125" s="74">
        <v>0.72622779519331249</v>
      </c>
      <c r="AP125" s="78">
        <v>135</v>
      </c>
      <c r="AQ125" s="50">
        <v>0.14018691588785046</v>
      </c>
      <c r="AR125" s="23">
        <v>26</v>
      </c>
      <c r="AS125" s="50">
        <v>2.7339642481598318E-2</v>
      </c>
      <c r="AT125" s="21" t="s">
        <v>6</v>
      </c>
      <c r="AU125" s="67">
        <f>VLOOKUP(C125,[1]Sheet1!$B$2:$E$171,4,FALSE)</f>
        <v>74.8</v>
      </c>
      <c r="AV125" s="68" t="str">
        <f>VLOOKUP(C125,'[2]2012-13'!$D$2:$F$170,3,FALSE)</f>
        <v>Exceeds</v>
      </c>
      <c r="AW125" s="79">
        <f>VLOOKUP(C125,'[3]2012-13'!$A$4:$C$172,3,FALSE)</f>
        <v>100</v>
      </c>
      <c r="AX125" s="88" t="s">
        <v>66</v>
      </c>
      <c r="AY125" s="21" t="s">
        <v>65</v>
      </c>
      <c r="AZ125" s="21" t="s">
        <v>307</v>
      </c>
      <c r="BA125" s="21" t="s">
        <v>36</v>
      </c>
      <c r="BB125" s="21" t="s">
        <v>96</v>
      </c>
      <c r="BC125" s="79" t="s">
        <v>97</v>
      </c>
      <c r="BD125" s="46">
        <v>57</v>
      </c>
      <c r="BE125" s="61">
        <v>1215</v>
      </c>
      <c r="BF125" s="61">
        <v>-45</v>
      </c>
      <c r="BG125" s="61">
        <v>1215</v>
      </c>
      <c r="BH125" s="117" t="s">
        <v>451</v>
      </c>
      <c r="BI125" s="23">
        <v>946</v>
      </c>
      <c r="BJ125" s="104">
        <v>1170</v>
      </c>
      <c r="BK125" s="47" t="s">
        <v>451</v>
      </c>
      <c r="BL125" s="100">
        <v>0</v>
      </c>
      <c r="BM125" s="47" t="s">
        <v>340</v>
      </c>
    </row>
    <row r="126" spans="1:65" x14ac:dyDescent="0.2">
      <c r="A126" s="88" t="s">
        <v>547</v>
      </c>
      <c r="B126" s="31" t="s">
        <v>127</v>
      </c>
      <c r="C126" s="111">
        <v>492</v>
      </c>
      <c r="D126" s="21" t="s">
        <v>548</v>
      </c>
      <c r="E126" s="68" t="s">
        <v>104</v>
      </c>
      <c r="F126" s="68" t="s">
        <v>319</v>
      </c>
      <c r="G126" s="68" t="s">
        <v>7</v>
      </c>
      <c r="H126" s="21" t="s">
        <v>103</v>
      </c>
      <c r="I126" s="31" t="s">
        <v>5</v>
      </c>
      <c r="J126" s="37">
        <v>1079</v>
      </c>
      <c r="K126" s="34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346</v>
      </c>
      <c r="R126" s="22">
        <v>371</v>
      </c>
      <c r="S126" s="22">
        <v>362</v>
      </c>
      <c r="T126" s="22">
        <v>0</v>
      </c>
      <c r="U126" s="22">
        <v>0</v>
      </c>
      <c r="V126" s="22">
        <v>0</v>
      </c>
      <c r="W126" s="22">
        <v>0</v>
      </c>
      <c r="X126" s="41">
        <v>0</v>
      </c>
      <c r="Y126" s="46">
        <v>508</v>
      </c>
      <c r="Z126" s="47">
        <v>570</v>
      </c>
      <c r="AA126" s="92">
        <v>1078</v>
      </c>
      <c r="AB126" s="54">
        <v>3</v>
      </c>
      <c r="AC126" s="23">
        <v>90</v>
      </c>
      <c r="AD126" s="23">
        <v>181</v>
      </c>
      <c r="AE126" s="23">
        <v>119</v>
      </c>
      <c r="AF126" s="23">
        <v>1</v>
      </c>
      <c r="AG126" s="23">
        <v>39</v>
      </c>
      <c r="AH126" s="47">
        <v>645</v>
      </c>
      <c r="AI126" s="57">
        <v>2.7829313543599257E-3</v>
      </c>
      <c r="AJ126" s="50">
        <v>8.3487940630797772E-2</v>
      </c>
      <c r="AK126" s="50">
        <v>0.1679035250463822</v>
      </c>
      <c r="AL126" s="50">
        <v>0.11038961038961038</v>
      </c>
      <c r="AM126" s="50">
        <v>9.2764378478664194E-4</v>
      </c>
      <c r="AN126" s="50">
        <v>3.6178107606679034E-2</v>
      </c>
      <c r="AO126" s="74">
        <v>0.59833024118738409</v>
      </c>
      <c r="AP126" s="78">
        <v>291</v>
      </c>
      <c r="AQ126" s="50">
        <v>0.26944444444444443</v>
      </c>
      <c r="AR126" s="23">
        <v>62</v>
      </c>
      <c r="AS126" s="50">
        <v>5.7248384118190214E-2</v>
      </c>
      <c r="AT126" s="21" t="s">
        <v>6</v>
      </c>
      <c r="AU126" s="67">
        <f>VLOOKUP(C126,[1]Sheet1!$B$2:$E$171,4,FALSE)</f>
        <v>66.3</v>
      </c>
      <c r="AV126" s="68" t="str">
        <f>VLOOKUP(C126,'[2]2012-13'!$D$2:$F$170,3,FALSE)</f>
        <v>Exceeds</v>
      </c>
      <c r="AW126" s="79">
        <f>VLOOKUP(C126,'[3]2012-13'!$A$4:$C$172,3,FALSE)</f>
        <v>94.6</v>
      </c>
      <c r="AX126" s="88" t="s">
        <v>12</v>
      </c>
      <c r="AY126" s="21" t="s">
        <v>11</v>
      </c>
      <c r="AZ126" s="21" t="s">
        <v>402</v>
      </c>
      <c r="BA126" s="21" t="s">
        <v>16</v>
      </c>
      <c r="BB126" s="21" t="s">
        <v>0</v>
      </c>
      <c r="BC126" s="79" t="s">
        <v>1</v>
      </c>
      <c r="BD126" s="46">
        <v>64</v>
      </c>
      <c r="BE126" s="61">
        <v>981</v>
      </c>
      <c r="BF126" s="61">
        <v>-9</v>
      </c>
      <c r="BG126" s="61">
        <v>1059</v>
      </c>
      <c r="BH126" s="117" t="s">
        <v>549</v>
      </c>
      <c r="BI126" s="23">
        <v>1079</v>
      </c>
      <c r="BJ126" s="104">
        <v>1050</v>
      </c>
      <c r="BK126" s="47" t="s">
        <v>549</v>
      </c>
      <c r="BL126" s="100">
        <v>3</v>
      </c>
      <c r="BM126" s="47" t="s">
        <v>550</v>
      </c>
    </row>
    <row r="127" spans="1:65" x14ac:dyDescent="0.2">
      <c r="A127" s="88" t="s">
        <v>474</v>
      </c>
      <c r="B127" s="31" t="s">
        <v>125</v>
      </c>
      <c r="C127" s="111">
        <v>502</v>
      </c>
      <c r="D127" s="21" t="s">
        <v>475</v>
      </c>
      <c r="E127" s="68" t="s">
        <v>104</v>
      </c>
      <c r="F127" s="68" t="s">
        <v>319</v>
      </c>
      <c r="G127" s="68" t="s">
        <v>7</v>
      </c>
      <c r="H127" s="21" t="s">
        <v>5</v>
      </c>
      <c r="I127" s="31" t="s">
        <v>5</v>
      </c>
      <c r="J127" s="37">
        <v>1747</v>
      </c>
      <c r="K127" s="34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617</v>
      </c>
      <c r="R127" s="22">
        <v>585</v>
      </c>
      <c r="S127" s="22">
        <v>545</v>
      </c>
      <c r="T127" s="22">
        <v>0</v>
      </c>
      <c r="U127" s="22">
        <v>0</v>
      </c>
      <c r="V127" s="22">
        <v>0</v>
      </c>
      <c r="W127" s="22">
        <v>0</v>
      </c>
      <c r="X127" s="41">
        <v>0</v>
      </c>
      <c r="Y127" s="46">
        <v>848</v>
      </c>
      <c r="Z127" s="47">
        <v>901</v>
      </c>
      <c r="AA127" s="92">
        <v>1749</v>
      </c>
      <c r="AB127" s="54">
        <v>4</v>
      </c>
      <c r="AC127" s="23">
        <v>416</v>
      </c>
      <c r="AD127" s="23">
        <v>222</v>
      </c>
      <c r="AE127" s="23">
        <v>134</v>
      </c>
      <c r="AF127" s="23">
        <v>2</v>
      </c>
      <c r="AG127" s="23">
        <v>85</v>
      </c>
      <c r="AH127" s="47">
        <v>886</v>
      </c>
      <c r="AI127" s="57">
        <v>2.2870211549456832E-3</v>
      </c>
      <c r="AJ127" s="50">
        <v>0.23785020011435107</v>
      </c>
      <c r="AK127" s="50">
        <v>0.12692967409948541</v>
      </c>
      <c r="AL127" s="50">
        <v>7.6615208690680392E-2</v>
      </c>
      <c r="AM127" s="50">
        <v>1.1435105774728416E-3</v>
      </c>
      <c r="AN127" s="50">
        <v>4.859919954259577E-2</v>
      </c>
      <c r="AO127" s="74">
        <v>0.50657518582046879</v>
      </c>
      <c r="AP127" s="78">
        <v>194</v>
      </c>
      <c r="AQ127" s="50">
        <v>0.11060433295324971</v>
      </c>
      <c r="AR127" s="23">
        <v>42</v>
      </c>
      <c r="AS127" s="50">
        <v>2.4179620034542316E-2</v>
      </c>
      <c r="AT127" s="21" t="s">
        <v>6</v>
      </c>
      <c r="AU127" s="67">
        <f>VLOOKUP(C127,[1]Sheet1!$B$2:$E$171,4,FALSE)</f>
        <v>76.2</v>
      </c>
      <c r="AV127" s="68" t="str">
        <f>VLOOKUP(C127,'[2]2012-13'!$D$2:$F$170,3,FALSE)</f>
        <v>Exceeds</v>
      </c>
      <c r="AW127" s="79">
        <f>VLOOKUP(C127,'[3]2012-13'!$A$4:$C$172,3,FALSE)</f>
        <v>100</v>
      </c>
      <c r="AX127" s="88" t="s">
        <v>66</v>
      </c>
      <c r="AY127" s="21" t="s">
        <v>65</v>
      </c>
      <c r="AZ127" s="21" t="s">
        <v>301</v>
      </c>
      <c r="BA127" s="21" t="s">
        <v>45</v>
      </c>
      <c r="BB127" s="21" t="s">
        <v>43</v>
      </c>
      <c r="BC127" s="79" t="s">
        <v>44</v>
      </c>
      <c r="BD127" s="46">
        <v>82</v>
      </c>
      <c r="BE127" s="61">
        <v>1311</v>
      </c>
      <c r="BF127" s="61">
        <v>241</v>
      </c>
      <c r="BG127" s="61">
        <v>1415</v>
      </c>
      <c r="BH127" s="117" t="s">
        <v>432</v>
      </c>
      <c r="BI127" s="23">
        <v>1747</v>
      </c>
      <c r="BJ127" s="104">
        <v>1552</v>
      </c>
      <c r="BK127" s="47" t="s">
        <v>476</v>
      </c>
      <c r="BL127" s="100">
        <v>0</v>
      </c>
      <c r="BM127" s="47" t="s">
        <v>340</v>
      </c>
    </row>
    <row r="128" spans="1:65" ht="10.8" customHeight="1" x14ac:dyDescent="0.2">
      <c r="A128" s="88" t="s">
        <v>956</v>
      </c>
      <c r="B128" s="31" t="s">
        <v>123</v>
      </c>
      <c r="C128" s="111">
        <v>506</v>
      </c>
      <c r="D128" s="21" t="s">
        <v>957</v>
      </c>
      <c r="E128" s="68" t="s">
        <v>104</v>
      </c>
      <c r="F128" s="68" t="s">
        <v>319</v>
      </c>
      <c r="G128" s="68" t="s">
        <v>39</v>
      </c>
      <c r="H128" s="21" t="s">
        <v>1009</v>
      </c>
      <c r="I128" s="31" t="s">
        <v>648</v>
      </c>
      <c r="J128" s="37">
        <v>479</v>
      </c>
      <c r="K128" s="34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163</v>
      </c>
      <c r="R128" s="22">
        <v>157</v>
      </c>
      <c r="S128" s="22">
        <v>159</v>
      </c>
      <c r="T128" s="22">
        <v>0</v>
      </c>
      <c r="U128" s="22">
        <v>0</v>
      </c>
      <c r="V128" s="22">
        <v>0</v>
      </c>
      <c r="W128" s="22">
        <v>0</v>
      </c>
      <c r="X128" s="41">
        <v>0</v>
      </c>
      <c r="Y128" s="46">
        <v>261</v>
      </c>
      <c r="Z128" s="47">
        <v>220</v>
      </c>
      <c r="AA128" s="92">
        <v>481</v>
      </c>
      <c r="AB128" s="54">
        <v>3</v>
      </c>
      <c r="AC128" s="23">
        <v>10</v>
      </c>
      <c r="AD128" s="23">
        <v>236</v>
      </c>
      <c r="AE128" s="23">
        <v>77</v>
      </c>
      <c r="AF128" s="23">
        <v>1</v>
      </c>
      <c r="AG128" s="23">
        <v>18</v>
      </c>
      <c r="AH128" s="47">
        <v>136</v>
      </c>
      <c r="AI128" s="57">
        <v>6.2370062370062374E-3</v>
      </c>
      <c r="AJ128" s="50">
        <v>2.0790020790020791E-2</v>
      </c>
      <c r="AK128" s="50">
        <v>0.49064449064449067</v>
      </c>
      <c r="AL128" s="50">
        <v>0.16008316008316009</v>
      </c>
      <c r="AM128" s="50">
        <v>2.0790020790020791E-3</v>
      </c>
      <c r="AN128" s="50">
        <v>3.7422037422037424E-2</v>
      </c>
      <c r="AO128" s="74">
        <v>0.28274428274428276</v>
      </c>
      <c r="AP128" s="78">
        <v>257</v>
      </c>
      <c r="AQ128" s="50">
        <v>0.53541666666666665</v>
      </c>
      <c r="AR128" s="23">
        <v>26</v>
      </c>
      <c r="AS128" s="50">
        <v>5.3830227743271224E-2</v>
      </c>
      <c r="AT128" s="21" t="s">
        <v>6</v>
      </c>
      <c r="AU128" s="67">
        <f>VLOOKUP(C128,[1]Sheet1!$B$2:$E$171,4,FALSE)</f>
        <v>33.700000000000003</v>
      </c>
      <c r="AV128" s="68" t="str">
        <f>VLOOKUP(C128,'[2]2012-13'!$D$2:$F$170,3,FALSE)</f>
        <v>Meets</v>
      </c>
      <c r="AW128" s="79">
        <f>VLOOKUP(C128,'[3]2012-13'!$A$4:$C$172,3,FALSE)</f>
        <v>76</v>
      </c>
      <c r="AX128" s="88" t="s">
        <v>25</v>
      </c>
      <c r="AY128" s="21" t="s">
        <v>24</v>
      </c>
      <c r="AZ128" s="21" t="s">
        <v>402</v>
      </c>
      <c r="BA128" s="21" t="s">
        <v>16</v>
      </c>
      <c r="BB128" s="21" t="s">
        <v>0</v>
      </c>
      <c r="BC128" s="79" t="s">
        <v>1</v>
      </c>
      <c r="BD128" s="46">
        <v>37</v>
      </c>
      <c r="BE128" s="61">
        <v>554</v>
      </c>
      <c r="BF128" s="61">
        <v>0</v>
      </c>
      <c r="BG128" s="61">
        <v>554</v>
      </c>
      <c r="BH128" s="117" t="s">
        <v>958</v>
      </c>
      <c r="BI128" s="23">
        <v>479</v>
      </c>
      <c r="BJ128" s="104">
        <v>554</v>
      </c>
      <c r="BK128" s="47" t="s">
        <v>958</v>
      </c>
      <c r="BL128" s="100">
        <v>0</v>
      </c>
      <c r="BM128" s="47" t="s">
        <v>340</v>
      </c>
    </row>
    <row r="129" spans="1:65" x14ac:dyDescent="0.2">
      <c r="A129" s="88" t="s">
        <v>851</v>
      </c>
      <c r="B129" s="31" t="s">
        <v>121</v>
      </c>
      <c r="C129" s="111">
        <v>512</v>
      </c>
      <c r="D129" s="21" t="s">
        <v>852</v>
      </c>
      <c r="E129" s="68" t="s">
        <v>104</v>
      </c>
      <c r="F129" s="68" t="s">
        <v>319</v>
      </c>
      <c r="G129" s="68" t="s">
        <v>313</v>
      </c>
      <c r="H129" s="21" t="s">
        <v>5</v>
      </c>
      <c r="I129" s="31" t="s">
        <v>436</v>
      </c>
      <c r="J129" s="37">
        <v>1060</v>
      </c>
      <c r="K129" s="34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335</v>
      </c>
      <c r="R129" s="22">
        <v>379</v>
      </c>
      <c r="S129" s="22">
        <v>346</v>
      </c>
      <c r="T129" s="22">
        <v>0</v>
      </c>
      <c r="U129" s="22">
        <v>0</v>
      </c>
      <c r="V129" s="22">
        <v>0</v>
      </c>
      <c r="W129" s="22">
        <v>0</v>
      </c>
      <c r="X129" s="41">
        <v>0</v>
      </c>
      <c r="Y129" s="46">
        <v>557</v>
      </c>
      <c r="Z129" s="47">
        <v>504</v>
      </c>
      <c r="AA129" s="92">
        <v>1061</v>
      </c>
      <c r="AB129" s="54">
        <v>5</v>
      </c>
      <c r="AC129" s="23">
        <v>13</v>
      </c>
      <c r="AD129" s="23">
        <v>396</v>
      </c>
      <c r="AE129" s="23">
        <v>212</v>
      </c>
      <c r="AF129" s="23">
        <v>1</v>
      </c>
      <c r="AG129" s="23">
        <v>51</v>
      </c>
      <c r="AH129" s="47">
        <v>383</v>
      </c>
      <c r="AI129" s="57">
        <v>4.7125353440150798E-3</v>
      </c>
      <c r="AJ129" s="50">
        <v>1.2252591894439209E-2</v>
      </c>
      <c r="AK129" s="50">
        <v>0.37323279924599434</v>
      </c>
      <c r="AL129" s="50">
        <v>0.19981149858623939</v>
      </c>
      <c r="AM129" s="50">
        <v>9.42507068803016E-4</v>
      </c>
      <c r="AN129" s="50">
        <v>4.8067860508953821E-2</v>
      </c>
      <c r="AO129" s="74">
        <v>0.36098020735155512</v>
      </c>
      <c r="AP129" s="78">
        <v>562</v>
      </c>
      <c r="AQ129" s="50">
        <v>0.52819548872180455</v>
      </c>
      <c r="AR129" s="23">
        <v>56</v>
      </c>
      <c r="AS129" s="50">
        <v>5.2238805970149252E-2</v>
      </c>
      <c r="AT129" s="21" t="s">
        <v>6</v>
      </c>
      <c r="AU129" s="67">
        <f>VLOOKUP(C129,[1]Sheet1!$B$2:$E$171,4,FALSE)</f>
        <v>38.6</v>
      </c>
      <c r="AV129" s="68" t="str">
        <f>VLOOKUP(C129,'[2]2012-13'!$D$2:$F$170,3,FALSE)</f>
        <v>Meets</v>
      </c>
      <c r="AW129" s="79">
        <f>VLOOKUP(C129,'[3]2012-13'!$A$4:$C$172,3,FALSE)</f>
        <v>75.8</v>
      </c>
      <c r="AX129" s="88" t="s">
        <v>76</v>
      </c>
      <c r="AY129" s="21" t="s">
        <v>325</v>
      </c>
      <c r="AZ129" s="21" t="s">
        <v>326</v>
      </c>
      <c r="BA129" s="21" t="s">
        <v>64</v>
      </c>
      <c r="BB129" s="21" t="s">
        <v>74</v>
      </c>
      <c r="BC129" s="79" t="s">
        <v>75</v>
      </c>
      <c r="BD129" s="46">
        <v>64</v>
      </c>
      <c r="BE129" s="61">
        <v>1085</v>
      </c>
      <c r="BF129" s="61">
        <v>-92</v>
      </c>
      <c r="BG129" s="61">
        <v>1085</v>
      </c>
      <c r="BH129" s="117" t="s">
        <v>853</v>
      </c>
      <c r="BI129" s="23">
        <v>1060</v>
      </c>
      <c r="BJ129" s="104">
        <v>1123</v>
      </c>
      <c r="BK129" s="47" t="s">
        <v>854</v>
      </c>
      <c r="BL129" s="100">
        <v>5</v>
      </c>
      <c r="BM129" s="47" t="s">
        <v>855</v>
      </c>
    </row>
    <row r="130" spans="1:65" ht="10.8" customHeight="1" x14ac:dyDescent="0.2">
      <c r="A130" s="88" t="s">
        <v>695</v>
      </c>
      <c r="B130" s="31" t="s">
        <v>120</v>
      </c>
      <c r="C130" s="111">
        <v>400</v>
      </c>
      <c r="D130" s="21" t="s">
        <v>696</v>
      </c>
      <c r="E130" s="68" t="s">
        <v>104</v>
      </c>
      <c r="F130" s="68" t="s">
        <v>319</v>
      </c>
      <c r="G130" s="68" t="s">
        <v>7</v>
      </c>
      <c r="H130" s="21" t="s">
        <v>5</v>
      </c>
      <c r="I130" s="31" t="s">
        <v>5</v>
      </c>
      <c r="J130" s="37">
        <v>836</v>
      </c>
      <c r="K130" s="34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255</v>
      </c>
      <c r="R130" s="22">
        <v>281</v>
      </c>
      <c r="S130" s="22">
        <v>300</v>
      </c>
      <c r="T130" s="22">
        <v>0</v>
      </c>
      <c r="U130" s="22">
        <v>0</v>
      </c>
      <c r="V130" s="22">
        <v>0</v>
      </c>
      <c r="W130" s="22">
        <v>0</v>
      </c>
      <c r="X130" s="41">
        <v>0</v>
      </c>
      <c r="Y130" s="46">
        <v>445</v>
      </c>
      <c r="Z130" s="47">
        <v>395</v>
      </c>
      <c r="AA130" s="92">
        <v>840</v>
      </c>
      <c r="AB130" s="54">
        <v>4</v>
      </c>
      <c r="AC130" s="23">
        <v>46</v>
      </c>
      <c r="AD130" s="23">
        <v>222</v>
      </c>
      <c r="AE130" s="23">
        <v>195</v>
      </c>
      <c r="AF130" s="23">
        <v>1</v>
      </c>
      <c r="AG130" s="23">
        <v>42</v>
      </c>
      <c r="AH130" s="47">
        <v>330</v>
      </c>
      <c r="AI130" s="57">
        <v>4.7619047619047623E-3</v>
      </c>
      <c r="AJ130" s="50">
        <v>5.4761904761904762E-2</v>
      </c>
      <c r="AK130" s="50">
        <v>0.26428571428571429</v>
      </c>
      <c r="AL130" s="50">
        <v>0.23214285714285715</v>
      </c>
      <c r="AM130" s="50">
        <v>1.1904761904761906E-3</v>
      </c>
      <c r="AN130" s="50">
        <v>0.05</v>
      </c>
      <c r="AO130" s="74">
        <v>0.39285714285714285</v>
      </c>
      <c r="AP130" s="78">
        <v>412</v>
      </c>
      <c r="AQ130" s="50">
        <v>0.48757396449704143</v>
      </c>
      <c r="AR130" s="23">
        <v>69</v>
      </c>
      <c r="AS130" s="50">
        <v>8.051341890315053E-2</v>
      </c>
      <c r="AT130" s="21" t="s">
        <v>6</v>
      </c>
      <c r="AU130" s="67">
        <f>VLOOKUP(C130,[1]Sheet1!$B$2:$E$171,4,FALSE)</f>
        <v>45</v>
      </c>
      <c r="AV130" s="68" t="str">
        <f>VLOOKUP(C130,'[2]2012-13'!$D$2:$F$170,3,FALSE)</f>
        <v xml:space="preserve">Does Not Meet </v>
      </c>
      <c r="AW130" s="79">
        <f>VLOOKUP(C130,'[3]2012-13'!$A$4:$C$172,3,FALSE)</f>
        <v>83.8</v>
      </c>
      <c r="AX130" s="88" t="s">
        <v>71</v>
      </c>
      <c r="AY130" s="21" t="s">
        <v>294</v>
      </c>
      <c r="AZ130" s="21" t="s">
        <v>301</v>
      </c>
      <c r="BA130" s="21" t="s">
        <v>45</v>
      </c>
      <c r="BB130" s="21" t="s">
        <v>43</v>
      </c>
      <c r="BC130" s="79" t="s">
        <v>44</v>
      </c>
      <c r="BD130" s="46">
        <v>57</v>
      </c>
      <c r="BE130" s="61">
        <v>903</v>
      </c>
      <c r="BF130" s="61">
        <v>25</v>
      </c>
      <c r="BG130" s="61">
        <v>903</v>
      </c>
      <c r="BH130" s="117" t="s">
        <v>697</v>
      </c>
      <c r="BI130" s="23">
        <v>836</v>
      </c>
      <c r="BJ130" s="104">
        <v>928</v>
      </c>
      <c r="BK130" s="47" t="s">
        <v>697</v>
      </c>
      <c r="BL130" s="100">
        <v>0</v>
      </c>
      <c r="BM130" s="47" t="s">
        <v>340</v>
      </c>
    </row>
    <row r="131" spans="1:65" x14ac:dyDescent="0.2">
      <c r="A131" s="88" t="s">
        <v>698</v>
      </c>
      <c r="B131" s="31" t="s">
        <v>118</v>
      </c>
      <c r="C131" s="111">
        <v>545</v>
      </c>
      <c r="D131" s="21" t="s">
        <v>699</v>
      </c>
      <c r="E131" s="68" t="s">
        <v>104</v>
      </c>
      <c r="F131" s="68" t="s">
        <v>319</v>
      </c>
      <c r="G131" s="68" t="s">
        <v>112</v>
      </c>
      <c r="H131" s="21" t="s">
        <v>5</v>
      </c>
      <c r="I131" s="31" t="s">
        <v>5</v>
      </c>
      <c r="J131" s="37">
        <v>969</v>
      </c>
      <c r="K131" s="34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409</v>
      </c>
      <c r="R131" s="22">
        <v>428</v>
      </c>
      <c r="S131" s="22">
        <v>132</v>
      </c>
      <c r="T131" s="22">
        <v>0</v>
      </c>
      <c r="U131" s="22">
        <v>0</v>
      </c>
      <c r="V131" s="22">
        <v>0</v>
      </c>
      <c r="W131" s="22">
        <v>0</v>
      </c>
      <c r="X131" s="41">
        <v>0</v>
      </c>
      <c r="Y131" s="46">
        <v>509</v>
      </c>
      <c r="Z131" s="47">
        <v>469</v>
      </c>
      <c r="AA131" s="92">
        <v>978</v>
      </c>
      <c r="AB131" s="54">
        <v>2</v>
      </c>
      <c r="AC131" s="23">
        <v>21</v>
      </c>
      <c r="AD131" s="23">
        <v>260</v>
      </c>
      <c r="AE131" s="23">
        <v>179</v>
      </c>
      <c r="AF131" s="23">
        <v>2</v>
      </c>
      <c r="AG131" s="23">
        <v>52</v>
      </c>
      <c r="AH131" s="47">
        <v>462</v>
      </c>
      <c r="AI131" s="57">
        <v>2.0449897750511249E-3</v>
      </c>
      <c r="AJ131" s="50">
        <v>2.1472392638036811E-2</v>
      </c>
      <c r="AK131" s="50">
        <v>0.2658486707566462</v>
      </c>
      <c r="AL131" s="50">
        <v>0.18302658486707565</v>
      </c>
      <c r="AM131" s="50">
        <v>2.0449897750511249E-3</v>
      </c>
      <c r="AN131" s="50">
        <v>5.3169734151329244E-2</v>
      </c>
      <c r="AO131" s="74">
        <v>0.47239263803680981</v>
      </c>
      <c r="AP131" s="78">
        <v>359</v>
      </c>
      <c r="AQ131" s="50">
        <v>0.3659531090723751</v>
      </c>
      <c r="AR131" s="23">
        <v>63</v>
      </c>
      <c r="AS131" s="50">
        <v>6.4154786150712836E-2</v>
      </c>
      <c r="AT131" s="21" t="s">
        <v>6</v>
      </c>
      <c r="AU131" s="67">
        <f>VLOOKUP(C131,[1]Sheet1!$B$2:$E$171,4,FALSE)</f>
        <v>48.6</v>
      </c>
      <c r="AV131" s="68" t="str">
        <f>VLOOKUP(C131,'[2]2012-13'!$D$2:$F$170,3,FALSE)</f>
        <v>Meets</v>
      </c>
      <c r="AW131" s="79">
        <f>VLOOKUP(C131,'[3]2012-13'!$A$4:$C$172,3,FALSE)</f>
        <v>100</v>
      </c>
      <c r="AX131" s="88" t="s">
        <v>31</v>
      </c>
      <c r="AY131" s="21" t="s">
        <v>30</v>
      </c>
      <c r="AZ131" s="21" t="s">
        <v>297</v>
      </c>
      <c r="BA131" s="21" t="s">
        <v>298</v>
      </c>
      <c r="BB131" s="21" t="s">
        <v>116</v>
      </c>
      <c r="BC131" s="79" t="s">
        <v>117</v>
      </c>
      <c r="BD131" s="46">
        <v>82</v>
      </c>
      <c r="BE131" s="61">
        <v>1623</v>
      </c>
      <c r="BF131" s="61">
        <v>0</v>
      </c>
      <c r="BG131" s="61">
        <v>1727</v>
      </c>
      <c r="BH131" s="117" t="s">
        <v>700</v>
      </c>
      <c r="BI131" s="23">
        <v>969</v>
      </c>
      <c r="BJ131" s="104">
        <v>1623</v>
      </c>
      <c r="BK131" s="47" t="s">
        <v>701</v>
      </c>
      <c r="BL131" s="100">
        <v>0</v>
      </c>
      <c r="BM131" s="47" t="s">
        <v>340</v>
      </c>
    </row>
    <row r="132" spans="1:65" x14ac:dyDescent="0.2">
      <c r="A132" s="88" t="s">
        <v>414</v>
      </c>
      <c r="B132" s="31" t="s">
        <v>115</v>
      </c>
      <c r="C132" s="111">
        <v>551</v>
      </c>
      <c r="D132" s="21" t="s">
        <v>415</v>
      </c>
      <c r="E132" s="68" t="s">
        <v>104</v>
      </c>
      <c r="F132" s="68" t="s">
        <v>319</v>
      </c>
      <c r="G132" s="68" t="s">
        <v>112</v>
      </c>
      <c r="H132" s="21" t="s">
        <v>5</v>
      </c>
      <c r="I132" s="31" t="s">
        <v>5</v>
      </c>
      <c r="J132" s="37">
        <v>1233</v>
      </c>
      <c r="K132" s="34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400</v>
      </c>
      <c r="R132" s="22">
        <v>428</v>
      </c>
      <c r="S132" s="22">
        <v>405</v>
      </c>
      <c r="T132" s="22">
        <v>0</v>
      </c>
      <c r="U132" s="22">
        <v>0</v>
      </c>
      <c r="V132" s="22">
        <v>0</v>
      </c>
      <c r="W132" s="22">
        <v>0</v>
      </c>
      <c r="X132" s="41">
        <v>0</v>
      </c>
      <c r="Y132" s="46">
        <v>648</v>
      </c>
      <c r="Z132" s="47">
        <v>591</v>
      </c>
      <c r="AA132" s="92">
        <v>1239</v>
      </c>
      <c r="AB132" s="54">
        <v>3</v>
      </c>
      <c r="AC132" s="23">
        <v>143</v>
      </c>
      <c r="AD132" s="23">
        <v>117</v>
      </c>
      <c r="AE132" s="23">
        <v>132</v>
      </c>
      <c r="AF132" s="23">
        <v>2</v>
      </c>
      <c r="AG132" s="23">
        <v>45</v>
      </c>
      <c r="AH132" s="47">
        <v>797</v>
      </c>
      <c r="AI132" s="57">
        <v>2.4213075060532689E-3</v>
      </c>
      <c r="AJ132" s="50">
        <v>0.11541565778853914</v>
      </c>
      <c r="AK132" s="50">
        <v>9.4430992736077482E-2</v>
      </c>
      <c r="AL132" s="50">
        <v>0.10653753026634383</v>
      </c>
      <c r="AM132" s="50">
        <v>1.6142050040355124E-3</v>
      </c>
      <c r="AN132" s="50">
        <v>3.6319612590799029E-2</v>
      </c>
      <c r="AO132" s="74">
        <v>0.64326069410815179</v>
      </c>
      <c r="AP132" s="78">
        <v>196</v>
      </c>
      <c r="AQ132" s="50">
        <v>0.1576830249396621</v>
      </c>
      <c r="AR132" s="23">
        <v>35</v>
      </c>
      <c r="AS132" s="50">
        <v>2.8363047001620744E-2</v>
      </c>
      <c r="AT132" s="21" t="s">
        <v>6</v>
      </c>
      <c r="AU132" s="67">
        <f>VLOOKUP(C132,[1]Sheet1!$B$2:$E$171,4,FALSE)</f>
        <v>72</v>
      </c>
      <c r="AV132" s="68" t="str">
        <f>VLOOKUP(C132,'[2]2012-13'!$D$2:$F$170,3,FALSE)</f>
        <v>Exceeds</v>
      </c>
      <c r="AW132" s="79">
        <f>VLOOKUP(C132,'[3]2012-13'!$A$4:$C$172,3,FALSE)</f>
        <v>100</v>
      </c>
      <c r="AX132" s="88" t="s">
        <v>71</v>
      </c>
      <c r="AY132" s="21" t="s">
        <v>294</v>
      </c>
      <c r="AZ132" s="21" t="s">
        <v>307</v>
      </c>
      <c r="BA132" s="21" t="s">
        <v>36</v>
      </c>
      <c r="BB132" s="21" t="s">
        <v>96</v>
      </c>
      <c r="BC132" s="79" t="s">
        <v>97</v>
      </c>
      <c r="BD132" s="46">
        <v>57</v>
      </c>
      <c r="BE132" s="61">
        <v>1215</v>
      </c>
      <c r="BF132" s="61">
        <v>38</v>
      </c>
      <c r="BG132" s="61">
        <v>1215</v>
      </c>
      <c r="BH132" s="117" t="s">
        <v>416</v>
      </c>
      <c r="BI132" s="23">
        <v>1233</v>
      </c>
      <c r="BJ132" s="104">
        <v>1305</v>
      </c>
      <c r="BK132" s="47" t="s">
        <v>417</v>
      </c>
      <c r="BL132" s="100">
        <v>2</v>
      </c>
      <c r="BM132" s="47" t="s">
        <v>418</v>
      </c>
    </row>
    <row r="133" spans="1:65" ht="10.8" customHeight="1" x14ac:dyDescent="0.2">
      <c r="A133" s="88" t="s">
        <v>706</v>
      </c>
      <c r="B133" s="31" t="s">
        <v>109</v>
      </c>
      <c r="C133" s="111">
        <v>592</v>
      </c>
      <c r="D133" s="21" t="s">
        <v>707</v>
      </c>
      <c r="E133" s="68" t="s">
        <v>104</v>
      </c>
      <c r="F133" s="68" t="s">
        <v>319</v>
      </c>
      <c r="G133" s="68" t="s">
        <v>7</v>
      </c>
      <c r="H133" s="21" t="s">
        <v>5</v>
      </c>
      <c r="I133" s="31" t="s">
        <v>5</v>
      </c>
      <c r="J133" s="37">
        <v>1040</v>
      </c>
      <c r="K133" s="34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331</v>
      </c>
      <c r="R133" s="22">
        <v>315</v>
      </c>
      <c r="S133" s="22">
        <v>394</v>
      </c>
      <c r="T133" s="22">
        <v>0</v>
      </c>
      <c r="U133" s="22">
        <v>0</v>
      </c>
      <c r="V133" s="22">
        <v>0</v>
      </c>
      <c r="W133" s="22">
        <v>0</v>
      </c>
      <c r="X133" s="41">
        <v>0</v>
      </c>
      <c r="Y133" s="46">
        <v>540</v>
      </c>
      <c r="Z133" s="47">
        <v>511</v>
      </c>
      <c r="AA133" s="92">
        <v>1051</v>
      </c>
      <c r="AB133" s="54">
        <v>2</v>
      </c>
      <c r="AC133" s="23">
        <v>29</v>
      </c>
      <c r="AD133" s="23">
        <v>297</v>
      </c>
      <c r="AE133" s="23">
        <v>177</v>
      </c>
      <c r="AF133" s="23">
        <v>0</v>
      </c>
      <c r="AG133" s="23">
        <v>54</v>
      </c>
      <c r="AH133" s="47">
        <v>492</v>
      </c>
      <c r="AI133" s="57">
        <v>1.9029495718363464E-3</v>
      </c>
      <c r="AJ133" s="50">
        <v>2.7592768791627021E-2</v>
      </c>
      <c r="AK133" s="50">
        <v>0.2825880114176974</v>
      </c>
      <c r="AL133" s="50">
        <v>0.16841103710751665</v>
      </c>
      <c r="AM133" s="50">
        <v>0</v>
      </c>
      <c r="AN133" s="50">
        <v>5.1379638439581349E-2</v>
      </c>
      <c r="AO133" s="74">
        <v>0.4681255946717412</v>
      </c>
      <c r="AP133" s="78">
        <v>416</v>
      </c>
      <c r="AQ133" s="50">
        <v>0.39431279620853082</v>
      </c>
      <c r="AR133" s="23">
        <v>41</v>
      </c>
      <c r="AS133" s="50">
        <v>3.8899430740037953E-2</v>
      </c>
      <c r="AT133" s="21" t="s">
        <v>6</v>
      </c>
      <c r="AU133" s="67">
        <f>VLOOKUP(C133,[1]Sheet1!$B$2:$E$171,4,FALSE)</f>
        <v>44.7</v>
      </c>
      <c r="AV133" s="68" t="str">
        <f>VLOOKUP(C133,'[2]2012-13'!$D$2:$F$170,3,FALSE)</f>
        <v xml:space="preserve">Does Not Meet </v>
      </c>
      <c r="AW133" s="79">
        <f>VLOOKUP(C133,'[3]2012-13'!$A$4:$C$172,3,FALSE)</f>
        <v>86.5</v>
      </c>
      <c r="AX133" s="88" t="s">
        <v>31</v>
      </c>
      <c r="AY133" s="21" t="s">
        <v>30</v>
      </c>
      <c r="AZ133" s="21" t="s">
        <v>430</v>
      </c>
      <c r="BA133" s="21" t="s">
        <v>2</v>
      </c>
      <c r="BB133" s="21" t="s">
        <v>28</v>
      </c>
      <c r="BC133" s="79" t="s">
        <v>29</v>
      </c>
      <c r="BD133" s="46">
        <v>57</v>
      </c>
      <c r="BE133" s="61">
        <v>903</v>
      </c>
      <c r="BF133" s="61">
        <v>0</v>
      </c>
      <c r="BG133" s="61">
        <v>1059</v>
      </c>
      <c r="BH133" s="117" t="s">
        <v>708</v>
      </c>
      <c r="BI133" s="23">
        <v>1040</v>
      </c>
      <c r="BJ133" s="104">
        <v>1241</v>
      </c>
      <c r="BK133" s="47" t="s">
        <v>709</v>
      </c>
      <c r="BL133" s="100">
        <v>13</v>
      </c>
      <c r="BM133" s="47" t="s">
        <v>710</v>
      </c>
    </row>
    <row r="134" spans="1:65" x14ac:dyDescent="0.2">
      <c r="A134" s="88" t="s">
        <v>675</v>
      </c>
      <c r="B134" s="31" t="s">
        <v>108</v>
      </c>
      <c r="C134" s="111">
        <v>594</v>
      </c>
      <c r="D134" s="21" t="s">
        <v>676</v>
      </c>
      <c r="E134" s="68" t="s">
        <v>104</v>
      </c>
      <c r="F134" s="68" t="s">
        <v>319</v>
      </c>
      <c r="G134" s="68" t="s">
        <v>7</v>
      </c>
      <c r="H134" s="21" t="s">
        <v>5</v>
      </c>
      <c r="I134" s="31" t="s">
        <v>5</v>
      </c>
      <c r="J134" s="37">
        <v>1189</v>
      </c>
      <c r="K134" s="34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359</v>
      </c>
      <c r="R134" s="22">
        <v>415</v>
      </c>
      <c r="S134" s="22">
        <v>415</v>
      </c>
      <c r="T134" s="22">
        <v>0</v>
      </c>
      <c r="U134" s="22">
        <v>0</v>
      </c>
      <c r="V134" s="22">
        <v>0</v>
      </c>
      <c r="W134" s="22">
        <v>0</v>
      </c>
      <c r="X134" s="41">
        <v>0</v>
      </c>
      <c r="Y134" s="46">
        <v>594</v>
      </c>
      <c r="Z134" s="47">
        <v>595</v>
      </c>
      <c r="AA134" s="92">
        <v>1189</v>
      </c>
      <c r="AB134" s="54">
        <v>6</v>
      </c>
      <c r="AC134" s="23">
        <v>58</v>
      </c>
      <c r="AD134" s="23">
        <v>295</v>
      </c>
      <c r="AE134" s="23">
        <v>155</v>
      </c>
      <c r="AF134" s="23">
        <v>1</v>
      </c>
      <c r="AG134" s="23">
        <v>44</v>
      </c>
      <c r="AH134" s="47">
        <v>630</v>
      </c>
      <c r="AI134" s="57">
        <v>5.0462573591253156E-3</v>
      </c>
      <c r="AJ134" s="50">
        <v>4.878048780487805E-2</v>
      </c>
      <c r="AK134" s="50">
        <v>0.24810765349032801</v>
      </c>
      <c r="AL134" s="50">
        <v>0.13036164844407064</v>
      </c>
      <c r="AM134" s="50">
        <v>8.4104289318755253E-4</v>
      </c>
      <c r="AN134" s="50">
        <v>3.700588730025231E-2</v>
      </c>
      <c r="AO134" s="74">
        <v>0.52985702270815815</v>
      </c>
      <c r="AP134" s="78">
        <v>322</v>
      </c>
      <c r="AQ134" s="50">
        <v>0.27058823529411763</v>
      </c>
      <c r="AR134" s="23">
        <v>36</v>
      </c>
      <c r="AS134" s="50">
        <v>2.9975020815986679E-2</v>
      </c>
      <c r="AT134" s="21" t="s">
        <v>6</v>
      </c>
      <c r="AU134" s="67">
        <f>VLOOKUP(C134,[1]Sheet1!$B$2:$E$171,4,FALSE)</f>
        <v>59.4</v>
      </c>
      <c r="AV134" s="68" t="str">
        <f>VLOOKUP(C134,'[2]2012-13'!$D$2:$F$170,3,FALSE)</f>
        <v>Exceeds</v>
      </c>
      <c r="AW134" s="79">
        <f>VLOOKUP(C134,'[3]2012-13'!$A$4:$C$172,3,FALSE)</f>
        <v>97.3</v>
      </c>
      <c r="AX134" s="88" t="s">
        <v>20</v>
      </c>
      <c r="AY134" s="21" t="s">
        <v>19</v>
      </c>
      <c r="AZ134" s="21" t="s">
        <v>430</v>
      </c>
      <c r="BA134" s="21" t="s">
        <v>2</v>
      </c>
      <c r="BB134" s="21" t="s">
        <v>0</v>
      </c>
      <c r="BC134" s="79" t="s">
        <v>1</v>
      </c>
      <c r="BD134" s="46">
        <v>57</v>
      </c>
      <c r="BE134" s="61">
        <v>903</v>
      </c>
      <c r="BF134" s="61">
        <v>25</v>
      </c>
      <c r="BG134" s="61">
        <v>1007</v>
      </c>
      <c r="BH134" s="117" t="s">
        <v>677</v>
      </c>
      <c r="BI134" s="23">
        <v>1189</v>
      </c>
      <c r="BJ134" s="104">
        <v>1110</v>
      </c>
      <c r="BK134" s="47" t="s">
        <v>678</v>
      </c>
      <c r="BL134" s="100">
        <v>7</v>
      </c>
      <c r="BM134" s="47" t="s">
        <v>679</v>
      </c>
    </row>
    <row r="135" spans="1:65" ht="11.4" customHeight="1" x14ac:dyDescent="0.2">
      <c r="A135" s="88" t="s">
        <v>861</v>
      </c>
      <c r="B135" s="31" t="s">
        <v>54</v>
      </c>
      <c r="C135" s="111">
        <v>601</v>
      </c>
      <c r="D135" s="21" t="s">
        <v>862</v>
      </c>
      <c r="E135" s="68" t="s">
        <v>104</v>
      </c>
      <c r="F135" s="68" t="s">
        <v>319</v>
      </c>
      <c r="G135" s="68" t="s">
        <v>7</v>
      </c>
      <c r="H135" s="21" t="s">
        <v>5</v>
      </c>
      <c r="I135" s="31" t="s">
        <v>5</v>
      </c>
      <c r="J135" s="37">
        <v>984</v>
      </c>
      <c r="K135" s="34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327</v>
      </c>
      <c r="R135" s="22">
        <v>322</v>
      </c>
      <c r="S135" s="22">
        <v>335</v>
      </c>
      <c r="T135" s="22">
        <v>0</v>
      </c>
      <c r="U135" s="22">
        <v>0</v>
      </c>
      <c r="V135" s="22">
        <v>0</v>
      </c>
      <c r="W135" s="22">
        <v>0</v>
      </c>
      <c r="X135" s="41">
        <v>0</v>
      </c>
      <c r="Y135" s="46">
        <v>525</v>
      </c>
      <c r="Z135" s="47">
        <v>460</v>
      </c>
      <c r="AA135" s="92">
        <v>985</v>
      </c>
      <c r="AB135" s="54">
        <v>4</v>
      </c>
      <c r="AC135" s="23">
        <v>8</v>
      </c>
      <c r="AD135" s="23">
        <v>370</v>
      </c>
      <c r="AE135" s="23">
        <v>262</v>
      </c>
      <c r="AF135" s="23">
        <v>1</v>
      </c>
      <c r="AG135" s="23">
        <v>39</v>
      </c>
      <c r="AH135" s="47">
        <v>301</v>
      </c>
      <c r="AI135" s="57">
        <v>4.0609137055837565E-3</v>
      </c>
      <c r="AJ135" s="50">
        <v>8.1218274111675131E-3</v>
      </c>
      <c r="AK135" s="50">
        <v>0.37563451776649748</v>
      </c>
      <c r="AL135" s="50">
        <v>0.26598984771573603</v>
      </c>
      <c r="AM135" s="50">
        <v>1.0152284263959391E-3</v>
      </c>
      <c r="AN135" s="50">
        <v>3.9593908629441621E-2</v>
      </c>
      <c r="AO135" s="74">
        <v>0.30558375634517765</v>
      </c>
      <c r="AP135" s="78">
        <v>597</v>
      </c>
      <c r="AQ135" s="50">
        <v>0.60609137055837559</v>
      </c>
      <c r="AR135" s="23">
        <v>61</v>
      </c>
      <c r="AS135" s="50">
        <v>6.224489795918367E-2</v>
      </c>
      <c r="AT135" s="21" t="s">
        <v>6</v>
      </c>
      <c r="AU135" s="67">
        <f>VLOOKUP(C135,[1]Sheet1!$B$2:$E$171,4,FALSE)</f>
        <v>33.799999999999997</v>
      </c>
      <c r="AV135" s="68" t="str">
        <f>VLOOKUP(C135,'[2]2012-13'!$D$2:$F$170,3,FALSE)</f>
        <v xml:space="preserve">Does Not Meet </v>
      </c>
      <c r="AW135" s="79">
        <f>VLOOKUP(C135,'[3]2012-13'!$A$4:$C$172,3,FALSE)</f>
        <v>63.6</v>
      </c>
      <c r="AX135" s="88" t="s">
        <v>31</v>
      </c>
      <c r="AY135" s="21" t="s">
        <v>30</v>
      </c>
      <c r="AZ135" s="21" t="s">
        <v>297</v>
      </c>
      <c r="BA135" s="21" t="s">
        <v>298</v>
      </c>
      <c r="BB135" s="21" t="s">
        <v>84</v>
      </c>
      <c r="BC135" s="79" t="s">
        <v>85</v>
      </c>
      <c r="BD135" s="46">
        <v>60</v>
      </c>
      <c r="BE135" s="61">
        <v>981</v>
      </c>
      <c r="BF135" s="61">
        <v>-53</v>
      </c>
      <c r="BG135" s="61">
        <v>1111</v>
      </c>
      <c r="BH135" s="117" t="s">
        <v>863</v>
      </c>
      <c r="BI135" s="23">
        <v>984</v>
      </c>
      <c r="BJ135" s="104">
        <v>928</v>
      </c>
      <c r="BK135" s="47" t="s">
        <v>574</v>
      </c>
      <c r="BL135" s="100">
        <v>0</v>
      </c>
      <c r="BM135" s="47" t="s">
        <v>340</v>
      </c>
    </row>
    <row r="136" spans="1:65" ht="10.8" customHeight="1" x14ac:dyDescent="0.2">
      <c r="A136" s="88" t="s">
        <v>559</v>
      </c>
      <c r="B136" s="31" t="s">
        <v>114</v>
      </c>
      <c r="C136" s="111">
        <v>604</v>
      </c>
      <c r="D136" s="21" t="s">
        <v>560</v>
      </c>
      <c r="E136" s="68" t="s">
        <v>104</v>
      </c>
      <c r="F136" s="68" t="s">
        <v>319</v>
      </c>
      <c r="G136" s="68" t="s">
        <v>7</v>
      </c>
      <c r="H136" s="21" t="s">
        <v>5</v>
      </c>
      <c r="I136" s="31" t="s">
        <v>5</v>
      </c>
      <c r="J136" s="37">
        <v>848</v>
      </c>
      <c r="K136" s="34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257</v>
      </c>
      <c r="R136" s="22">
        <v>300</v>
      </c>
      <c r="S136" s="22">
        <v>291</v>
      </c>
      <c r="T136" s="22">
        <v>0</v>
      </c>
      <c r="U136" s="22">
        <v>0</v>
      </c>
      <c r="V136" s="22">
        <v>0</v>
      </c>
      <c r="W136" s="22">
        <v>0</v>
      </c>
      <c r="X136" s="41">
        <v>0</v>
      </c>
      <c r="Y136" s="46">
        <v>422</v>
      </c>
      <c r="Z136" s="47">
        <v>422</v>
      </c>
      <c r="AA136" s="92">
        <v>844</v>
      </c>
      <c r="AB136" s="54">
        <v>5</v>
      </c>
      <c r="AC136" s="23">
        <v>151</v>
      </c>
      <c r="AD136" s="23">
        <v>146</v>
      </c>
      <c r="AE136" s="23">
        <v>103</v>
      </c>
      <c r="AF136" s="23">
        <v>1</v>
      </c>
      <c r="AG136" s="23">
        <v>40</v>
      </c>
      <c r="AH136" s="47">
        <v>398</v>
      </c>
      <c r="AI136" s="57">
        <v>5.9241706161137437E-3</v>
      </c>
      <c r="AJ136" s="50">
        <v>0.17890995260663506</v>
      </c>
      <c r="AK136" s="50">
        <v>0.17298578199052134</v>
      </c>
      <c r="AL136" s="50">
        <v>0.12203791469194313</v>
      </c>
      <c r="AM136" s="50">
        <v>1.1848341232227489E-3</v>
      </c>
      <c r="AN136" s="50">
        <v>4.7393364928909949E-2</v>
      </c>
      <c r="AO136" s="74">
        <v>0.47156398104265401</v>
      </c>
      <c r="AP136" s="78">
        <v>204</v>
      </c>
      <c r="AQ136" s="50">
        <v>0.24113475177304963</v>
      </c>
      <c r="AR136" s="23">
        <v>53</v>
      </c>
      <c r="AS136" s="50">
        <v>6.2279670975323151E-2</v>
      </c>
      <c r="AT136" s="21" t="s">
        <v>6</v>
      </c>
      <c r="AU136" s="67">
        <f>VLOOKUP(C136,[1]Sheet1!$B$2:$E$171,4,FALSE)</f>
        <v>63.2</v>
      </c>
      <c r="AV136" s="68" t="str">
        <f>VLOOKUP(C136,'[2]2012-13'!$D$2:$F$170,3,FALSE)</f>
        <v xml:space="preserve">Does Not Meet </v>
      </c>
      <c r="AW136" s="79">
        <f>VLOOKUP(C136,'[3]2012-13'!$A$4:$C$172,3,FALSE)</f>
        <v>100</v>
      </c>
      <c r="AX136" s="88" t="s">
        <v>71</v>
      </c>
      <c r="AY136" s="21" t="s">
        <v>294</v>
      </c>
      <c r="AZ136" s="21" t="s">
        <v>301</v>
      </c>
      <c r="BA136" s="21" t="s">
        <v>45</v>
      </c>
      <c r="BB136" s="21" t="s">
        <v>43</v>
      </c>
      <c r="BC136" s="79" t="s">
        <v>44</v>
      </c>
      <c r="BD136" s="46">
        <v>56</v>
      </c>
      <c r="BE136" s="61">
        <v>877</v>
      </c>
      <c r="BF136" s="61">
        <v>42</v>
      </c>
      <c r="BG136" s="61">
        <v>1033</v>
      </c>
      <c r="BH136" s="117" t="s">
        <v>561</v>
      </c>
      <c r="BI136" s="23">
        <v>848</v>
      </c>
      <c r="BJ136" s="104">
        <v>1075</v>
      </c>
      <c r="BK136" s="47" t="s">
        <v>561</v>
      </c>
      <c r="BL136" s="100">
        <v>6</v>
      </c>
      <c r="BM136" s="47" t="s">
        <v>562</v>
      </c>
    </row>
    <row r="137" spans="1:65" x14ac:dyDescent="0.2">
      <c r="A137" s="88" t="s">
        <v>457</v>
      </c>
      <c r="B137" s="31" t="s">
        <v>113</v>
      </c>
      <c r="C137" s="111">
        <v>607</v>
      </c>
      <c r="D137" s="21" t="s">
        <v>458</v>
      </c>
      <c r="E137" s="68" t="s">
        <v>104</v>
      </c>
      <c r="F137" s="68" t="s">
        <v>319</v>
      </c>
      <c r="G137" s="68" t="s">
        <v>112</v>
      </c>
      <c r="H137" s="21" t="s">
        <v>5</v>
      </c>
      <c r="I137" s="31" t="s">
        <v>5</v>
      </c>
      <c r="J137" s="37">
        <v>1296</v>
      </c>
      <c r="K137" s="34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420</v>
      </c>
      <c r="R137" s="22">
        <v>453</v>
      </c>
      <c r="S137" s="22">
        <v>423</v>
      </c>
      <c r="T137" s="22">
        <v>0</v>
      </c>
      <c r="U137" s="22">
        <v>0</v>
      </c>
      <c r="V137" s="22">
        <v>0</v>
      </c>
      <c r="W137" s="22">
        <v>0</v>
      </c>
      <c r="X137" s="41">
        <v>0</v>
      </c>
      <c r="Y137" s="46">
        <v>685</v>
      </c>
      <c r="Z137" s="47">
        <v>622</v>
      </c>
      <c r="AA137" s="92">
        <v>1307</v>
      </c>
      <c r="AB137" s="54">
        <v>8</v>
      </c>
      <c r="AC137" s="23">
        <v>25</v>
      </c>
      <c r="AD137" s="23">
        <v>154</v>
      </c>
      <c r="AE137" s="23">
        <v>173</v>
      </c>
      <c r="AF137" s="23">
        <v>0</v>
      </c>
      <c r="AG137" s="23">
        <v>64</v>
      </c>
      <c r="AH137" s="47">
        <v>883</v>
      </c>
      <c r="AI137" s="57">
        <v>6.1208875286916601E-3</v>
      </c>
      <c r="AJ137" s="50">
        <v>1.9127773527161437E-2</v>
      </c>
      <c r="AK137" s="50">
        <v>0.11782708492731446</v>
      </c>
      <c r="AL137" s="50">
        <v>0.13236419280795717</v>
      </c>
      <c r="AM137" s="50">
        <v>0</v>
      </c>
      <c r="AN137" s="50">
        <v>4.8967100229533281E-2</v>
      </c>
      <c r="AO137" s="74">
        <v>0.67559296097934196</v>
      </c>
      <c r="AP137" s="78">
        <v>286</v>
      </c>
      <c r="AQ137" s="50">
        <v>0.21882172915072687</v>
      </c>
      <c r="AR137" s="23">
        <v>43</v>
      </c>
      <c r="AS137" s="50">
        <v>3.3026113671274962E-2</v>
      </c>
      <c r="AT137" s="21" t="s">
        <v>6</v>
      </c>
      <c r="AU137" s="67">
        <f>VLOOKUP(C137,[1]Sheet1!$B$2:$E$171,4,FALSE)</f>
        <v>59.6</v>
      </c>
      <c r="AV137" s="68" t="str">
        <f>VLOOKUP(C137,'[2]2012-13'!$D$2:$F$170,3,FALSE)</f>
        <v>Meets</v>
      </c>
      <c r="AW137" s="79">
        <f>VLOOKUP(C137,'[3]2012-13'!$A$4:$C$172,3,FALSE)</f>
        <v>100</v>
      </c>
      <c r="AX137" s="88" t="s">
        <v>25</v>
      </c>
      <c r="AY137" s="21" t="s">
        <v>24</v>
      </c>
      <c r="AZ137" s="21" t="s">
        <v>307</v>
      </c>
      <c r="BA137" s="21" t="s">
        <v>36</v>
      </c>
      <c r="BB137" s="21" t="s">
        <v>43</v>
      </c>
      <c r="BC137" s="79" t="s">
        <v>44</v>
      </c>
      <c r="BD137" s="46">
        <v>56</v>
      </c>
      <c r="BE137" s="61">
        <v>1189</v>
      </c>
      <c r="BF137" s="61">
        <v>-49</v>
      </c>
      <c r="BG137" s="61">
        <v>1189</v>
      </c>
      <c r="BH137" s="117" t="s">
        <v>459</v>
      </c>
      <c r="BI137" s="23">
        <v>1296</v>
      </c>
      <c r="BJ137" s="104">
        <v>1452</v>
      </c>
      <c r="BK137" s="47" t="s">
        <v>460</v>
      </c>
      <c r="BL137" s="100">
        <v>12</v>
      </c>
      <c r="BM137" s="47" t="s">
        <v>461</v>
      </c>
    </row>
    <row r="138" spans="1:65" ht="10.199999999999999" customHeight="1" x14ac:dyDescent="0.2">
      <c r="A138" s="88" t="s">
        <v>683</v>
      </c>
      <c r="B138" s="31" t="s">
        <v>110</v>
      </c>
      <c r="C138" s="111">
        <v>608</v>
      </c>
      <c r="D138" s="21" t="s">
        <v>684</v>
      </c>
      <c r="E138" s="68" t="s">
        <v>104</v>
      </c>
      <c r="F138" s="68" t="s">
        <v>319</v>
      </c>
      <c r="G138" s="68" t="s">
        <v>7</v>
      </c>
      <c r="H138" s="21" t="s">
        <v>5</v>
      </c>
      <c r="I138" s="31" t="s">
        <v>5</v>
      </c>
      <c r="J138" s="37">
        <v>957</v>
      </c>
      <c r="K138" s="34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333</v>
      </c>
      <c r="R138" s="22">
        <v>313</v>
      </c>
      <c r="S138" s="22">
        <v>311</v>
      </c>
      <c r="T138" s="22">
        <v>0</v>
      </c>
      <c r="U138" s="22">
        <v>0</v>
      </c>
      <c r="V138" s="22">
        <v>0</v>
      </c>
      <c r="W138" s="22">
        <v>0</v>
      </c>
      <c r="X138" s="41">
        <v>0</v>
      </c>
      <c r="Y138" s="46">
        <v>473</v>
      </c>
      <c r="Z138" s="47">
        <v>480</v>
      </c>
      <c r="AA138" s="92">
        <v>953</v>
      </c>
      <c r="AB138" s="54">
        <v>6</v>
      </c>
      <c r="AC138" s="23">
        <v>35</v>
      </c>
      <c r="AD138" s="23">
        <v>246</v>
      </c>
      <c r="AE138" s="23">
        <v>172</v>
      </c>
      <c r="AF138" s="23">
        <v>1</v>
      </c>
      <c r="AG138" s="23">
        <v>32</v>
      </c>
      <c r="AH138" s="47">
        <v>461</v>
      </c>
      <c r="AI138" s="57">
        <v>6.2959076600209865E-3</v>
      </c>
      <c r="AJ138" s="50">
        <v>3.6726128016789088E-2</v>
      </c>
      <c r="AK138" s="50">
        <v>0.25813221406086045</v>
      </c>
      <c r="AL138" s="50">
        <v>0.18048268625393493</v>
      </c>
      <c r="AM138" s="50">
        <v>1.0493179433368311E-3</v>
      </c>
      <c r="AN138" s="50">
        <v>3.3578174186778595E-2</v>
      </c>
      <c r="AO138" s="74">
        <v>0.48373557187827909</v>
      </c>
      <c r="AP138" s="78">
        <v>378</v>
      </c>
      <c r="AQ138" s="50">
        <v>0.39622641509433965</v>
      </c>
      <c r="AR138" s="23">
        <v>68</v>
      </c>
      <c r="AS138" s="50">
        <v>7.0612668743509868E-2</v>
      </c>
      <c r="AT138" s="21" t="s">
        <v>6</v>
      </c>
      <c r="AU138" s="67">
        <f>VLOOKUP(C138,[1]Sheet1!$B$2:$E$171,4,FALSE)</f>
        <v>47.6</v>
      </c>
      <c r="AV138" s="68" t="str">
        <f>VLOOKUP(C138,'[2]2012-13'!$D$2:$F$170,3,FALSE)</f>
        <v>Meets</v>
      </c>
      <c r="AW138" s="79">
        <f>VLOOKUP(C138,'[3]2012-13'!$A$4:$C$172,3,FALSE)</f>
        <v>81.099999999999994</v>
      </c>
      <c r="AX138" s="88" t="s">
        <v>20</v>
      </c>
      <c r="AY138" s="21" t="s">
        <v>19</v>
      </c>
      <c r="AZ138" s="21" t="s">
        <v>349</v>
      </c>
      <c r="BA138" s="21" t="s">
        <v>10</v>
      </c>
      <c r="BB138" s="21" t="s">
        <v>0</v>
      </c>
      <c r="BC138" s="79" t="s">
        <v>1</v>
      </c>
      <c r="BD138" s="46">
        <v>59</v>
      </c>
      <c r="BE138" s="61">
        <v>955</v>
      </c>
      <c r="BF138" s="61">
        <v>-62</v>
      </c>
      <c r="BG138" s="61">
        <v>955</v>
      </c>
      <c r="BH138" s="117" t="s">
        <v>685</v>
      </c>
      <c r="BI138" s="23">
        <v>957</v>
      </c>
      <c r="BJ138" s="104">
        <v>1101</v>
      </c>
      <c r="BK138" s="47" t="s">
        <v>686</v>
      </c>
      <c r="BL138" s="100">
        <v>8</v>
      </c>
      <c r="BM138" s="47" t="s">
        <v>687</v>
      </c>
    </row>
    <row r="139" spans="1:65" x14ac:dyDescent="0.2">
      <c r="A139" s="88" t="s">
        <v>920</v>
      </c>
      <c r="B139" s="31" t="s">
        <v>105</v>
      </c>
      <c r="C139" s="111">
        <v>636</v>
      </c>
      <c r="D139" s="21" t="s">
        <v>921</v>
      </c>
      <c r="E139" s="68" t="s">
        <v>104</v>
      </c>
      <c r="F139" s="68" t="s">
        <v>319</v>
      </c>
      <c r="G139" s="68" t="s">
        <v>7</v>
      </c>
      <c r="H139" s="21" t="s">
        <v>103</v>
      </c>
      <c r="I139" s="31" t="s">
        <v>5</v>
      </c>
      <c r="J139" s="37">
        <v>577</v>
      </c>
      <c r="K139" s="34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188</v>
      </c>
      <c r="R139" s="22">
        <v>203</v>
      </c>
      <c r="S139" s="22">
        <v>186</v>
      </c>
      <c r="T139" s="22">
        <v>0</v>
      </c>
      <c r="U139" s="22">
        <v>0</v>
      </c>
      <c r="V139" s="22">
        <v>0</v>
      </c>
      <c r="W139" s="22">
        <v>0</v>
      </c>
      <c r="X139" s="41">
        <v>0</v>
      </c>
      <c r="Y139" s="46">
        <v>273</v>
      </c>
      <c r="Z139" s="47">
        <v>298</v>
      </c>
      <c r="AA139" s="92">
        <v>571</v>
      </c>
      <c r="AB139" s="54">
        <v>3</v>
      </c>
      <c r="AC139" s="23">
        <v>6</v>
      </c>
      <c r="AD139" s="23">
        <v>242</v>
      </c>
      <c r="AE139" s="23">
        <v>106</v>
      </c>
      <c r="AF139" s="23">
        <v>0</v>
      </c>
      <c r="AG139" s="23">
        <v>26</v>
      </c>
      <c r="AH139" s="47">
        <v>188</v>
      </c>
      <c r="AI139" s="57">
        <v>5.2539404553415062E-3</v>
      </c>
      <c r="AJ139" s="50">
        <v>1.0507880910683012E-2</v>
      </c>
      <c r="AK139" s="50">
        <v>0.42381786339754818</v>
      </c>
      <c r="AL139" s="50">
        <v>0.18563922942206654</v>
      </c>
      <c r="AM139" s="50">
        <v>0</v>
      </c>
      <c r="AN139" s="50">
        <v>4.553415061295972E-2</v>
      </c>
      <c r="AO139" s="74">
        <v>0.32924693520140103</v>
      </c>
      <c r="AP139" s="78">
        <v>349</v>
      </c>
      <c r="AQ139" s="50">
        <v>0.6101398601398601</v>
      </c>
      <c r="AR139" s="23">
        <v>15</v>
      </c>
      <c r="AS139" s="50">
        <v>2.5862068965517241E-2</v>
      </c>
      <c r="AT139" s="21" t="s">
        <v>6</v>
      </c>
      <c r="AU139" s="67">
        <f>VLOOKUP(C139,[1]Sheet1!$B$2:$E$171,4,FALSE)</f>
        <v>38.299999999999997</v>
      </c>
      <c r="AV139" s="68" t="str">
        <f>VLOOKUP(C139,'[2]2012-13'!$D$2:$F$170,3,FALSE)</f>
        <v>Exceeds</v>
      </c>
      <c r="AW139" s="79">
        <f>VLOOKUP(C139,'[3]2012-13'!$A$4:$C$172,3,FALSE)</f>
        <v>76</v>
      </c>
      <c r="AX139" s="88" t="s">
        <v>31</v>
      </c>
      <c r="AY139" s="21" t="s">
        <v>30</v>
      </c>
      <c r="AZ139" s="21" t="s">
        <v>297</v>
      </c>
      <c r="BA139" s="21" t="s">
        <v>298</v>
      </c>
      <c r="BB139" s="21" t="s">
        <v>101</v>
      </c>
      <c r="BC139" s="79" t="s">
        <v>102</v>
      </c>
      <c r="BD139" s="46">
        <v>58</v>
      </c>
      <c r="BE139" s="61">
        <v>825</v>
      </c>
      <c r="BF139" s="61">
        <v>29</v>
      </c>
      <c r="BG139" s="61">
        <v>903</v>
      </c>
      <c r="BH139" s="117" t="s">
        <v>922</v>
      </c>
      <c r="BI139" s="23">
        <v>577</v>
      </c>
      <c r="BJ139" s="104">
        <v>958</v>
      </c>
      <c r="BK139" s="47" t="s">
        <v>923</v>
      </c>
      <c r="BL139" s="100">
        <v>4</v>
      </c>
      <c r="BM139" s="47" t="s">
        <v>924</v>
      </c>
    </row>
    <row r="140" spans="1:65" ht="20.399999999999999" x14ac:dyDescent="0.2">
      <c r="A140" s="88" t="s">
        <v>812</v>
      </c>
      <c r="B140" s="31" t="s">
        <v>49</v>
      </c>
      <c r="C140" s="111">
        <v>585</v>
      </c>
      <c r="D140" s="21" t="s">
        <v>813</v>
      </c>
      <c r="E140" s="68" t="s">
        <v>100</v>
      </c>
      <c r="F140" s="68" t="s">
        <v>809</v>
      </c>
      <c r="G140" s="68" t="s">
        <v>26</v>
      </c>
      <c r="H140" s="21" t="s">
        <v>5</v>
      </c>
      <c r="I140" s="31" t="s">
        <v>810</v>
      </c>
      <c r="J140" s="37">
        <v>235</v>
      </c>
      <c r="K140" s="34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57</v>
      </c>
      <c r="R140" s="22">
        <v>52</v>
      </c>
      <c r="S140" s="22">
        <v>49</v>
      </c>
      <c r="T140" s="22">
        <v>37</v>
      </c>
      <c r="U140" s="22">
        <v>40</v>
      </c>
      <c r="V140" s="22">
        <v>0</v>
      </c>
      <c r="W140" s="22">
        <v>0</v>
      </c>
      <c r="X140" s="41">
        <v>0</v>
      </c>
      <c r="Y140" s="46">
        <v>232</v>
      </c>
      <c r="Z140" s="47">
        <v>1</v>
      </c>
      <c r="AA140" s="92">
        <v>233</v>
      </c>
      <c r="AB140" s="54">
        <v>1</v>
      </c>
      <c r="AC140" s="23">
        <v>28</v>
      </c>
      <c r="AD140" s="23">
        <v>81</v>
      </c>
      <c r="AE140" s="23">
        <v>28</v>
      </c>
      <c r="AF140" s="23">
        <v>0</v>
      </c>
      <c r="AG140" s="23">
        <v>13</v>
      </c>
      <c r="AH140" s="47">
        <v>82</v>
      </c>
      <c r="AI140" s="57">
        <v>4.2918454935622317E-3</v>
      </c>
      <c r="AJ140" s="50">
        <v>0.12017167381974249</v>
      </c>
      <c r="AK140" s="50">
        <v>0.34763948497854075</v>
      </c>
      <c r="AL140" s="50">
        <v>0.12017167381974249</v>
      </c>
      <c r="AM140" s="50">
        <v>0</v>
      </c>
      <c r="AN140" s="50">
        <v>5.5793991416309016E-2</v>
      </c>
      <c r="AO140" s="74">
        <v>0.35193133047210301</v>
      </c>
      <c r="AP140" s="78">
        <v>76</v>
      </c>
      <c r="AQ140" s="50">
        <v>0.3247863247863248</v>
      </c>
      <c r="AR140" s="23">
        <v>4</v>
      </c>
      <c r="AS140" s="50">
        <v>1.6949152542372881E-2</v>
      </c>
      <c r="AT140" s="21" t="s">
        <v>6</v>
      </c>
      <c r="AU140" s="67">
        <f>VLOOKUP(C140,[1]Sheet1!$B$2:$E$171,4,FALSE)</f>
        <v>63.9</v>
      </c>
      <c r="AV140" s="68" t="str">
        <f>VLOOKUP(C140,'[2]2012-13'!$D$2:$F$170,3,FALSE)</f>
        <v>Meets</v>
      </c>
      <c r="AW140" s="79">
        <f>VLOOKUP(C140,'[3]2012-13'!$A$4:$C$172,3,FALSE)</f>
        <v>100</v>
      </c>
      <c r="AX140" s="88" t="s">
        <v>25</v>
      </c>
      <c r="AY140" s="21" t="s">
        <v>24</v>
      </c>
      <c r="AZ140" s="21" t="s">
        <v>402</v>
      </c>
      <c r="BA140" s="21" t="s">
        <v>16</v>
      </c>
      <c r="BB140" s="21" t="s">
        <v>0</v>
      </c>
      <c r="BC140" s="79" t="s">
        <v>1</v>
      </c>
      <c r="BD140" s="46">
        <v>14</v>
      </c>
      <c r="BE140" s="61">
        <v>350</v>
      </c>
      <c r="BF140" s="61">
        <v>-100</v>
      </c>
      <c r="BG140" s="61">
        <v>350</v>
      </c>
      <c r="BH140" s="117" t="s">
        <v>814</v>
      </c>
      <c r="BI140" s="23">
        <v>235</v>
      </c>
      <c r="BJ140" s="104">
        <v>250</v>
      </c>
      <c r="BK140" s="47" t="s">
        <v>815</v>
      </c>
      <c r="BL140" s="100">
        <v>0</v>
      </c>
      <c r="BM140" s="47" t="s">
        <v>340</v>
      </c>
    </row>
    <row r="141" spans="1:65" ht="20.399999999999999" x14ac:dyDescent="0.2">
      <c r="A141" s="88" t="s">
        <v>807</v>
      </c>
      <c r="B141" s="31" t="s">
        <v>47</v>
      </c>
      <c r="C141" s="111">
        <v>586</v>
      </c>
      <c r="D141" s="21" t="s">
        <v>808</v>
      </c>
      <c r="E141" s="68" t="s">
        <v>100</v>
      </c>
      <c r="F141" s="68" t="s">
        <v>809</v>
      </c>
      <c r="G141" s="68" t="s">
        <v>26</v>
      </c>
      <c r="H141" s="21" t="s">
        <v>5</v>
      </c>
      <c r="I141" s="31" t="s">
        <v>810</v>
      </c>
      <c r="J141" s="37">
        <v>250</v>
      </c>
      <c r="K141" s="34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58</v>
      </c>
      <c r="R141" s="22">
        <v>55</v>
      </c>
      <c r="S141" s="22">
        <v>49</v>
      </c>
      <c r="T141" s="22">
        <v>46</v>
      </c>
      <c r="U141" s="22">
        <v>42</v>
      </c>
      <c r="V141" s="22">
        <v>0</v>
      </c>
      <c r="W141" s="22">
        <v>0</v>
      </c>
      <c r="X141" s="41">
        <v>0</v>
      </c>
      <c r="Y141" s="46">
        <v>0</v>
      </c>
      <c r="Z141" s="47">
        <v>246</v>
      </c>
      <c r="AA141" s="92">
        <v>246</v>
      </c>
      <c r="AB141" s="54">
        <v>1</v>
      </c>
      <c r="AC141" s="23">
        <v>15</v>
      </c>
      <c r="AD141" s="23">
        <v>85</v>
      </c>
      <c r="AE141" s="23">
        <v>36</v>
      </c>
      <c r="AF141" s="23">
        <v>0</v>
      </c>
      <c r="AG141" s="23">
        <v>14</v>
      </c>
      <c r="AH141" s="47">
        <v>95</v>
      </c>
      <c r="AI141" s="57">
        <v>4.0650406504065045E-3</v>
      </c>
      <c r="AJ141" s="50">
        <v>6.097560975609756E-2</v>
      </c>
      <c r="AK141" s="50">
        <v>0.34552845528455284</v>
      </c>
      <c r="AL141" s="50">
        <v>0.14634146341463414</v>
      </c>
      <c r="AM141" s="50">
        <v>0</v>
      </c>
      <c r="AN141" s="50">
        <v>5.6910569105691054E-2</v>
      </c>
      <c r="AO141" s="74">
        <v>0.38617886178861788</v>
      </c>
      <c r="AP141" s="78">
        <v>89</v>
      </c>
      <c r="AQ141" s="50">
        <v>0.36625514403292181</v>
      </c>
      <c r="AR141" s="23">
        <v>5</v>
      </c>
      <c r="AS141" s="50">
        <v>0.02</v>
      </c>
      <c r="AT141" s="21" t="s">
        <v>6</v>
      </c>
      <c r="AU141" s="67">
        <f>VLOOKUP(C141,[1]Sheet1!$B$2:$E$171,4,FALSE)</f>
        <v>52.1</v>
      </c>
      <c r="AV141" s="68" t="str">
        <f>VLOOKUP(C141,'[2]2012-13'!$D$2:$F$170,3,FALSE)</f>
        <v>Meets</v>
      </c>
      <c r="AW141" s="79">
        <f>VLOOKUP(C141,'[3]2012-13'!$A$4:$C$172,3,FALSE)</f>
        <v>100</v>
      </c>
      <c r="AX141" s="88" t="s">
        <v>25</v>
      </c>
      <c r="AY141" s="21" t="s">
        <v>24</v>
      </c>
      <c r="AZ141" s="21" t="s">
        <v>402</v>
      </c>
      <c r="BA141" s="21" t="s">
        <v>16</v>
      </c>
      <c r="BB141" s="21" t="s">
        <v>0</v>
      </c>
      <c r="BC141" s="79" t="s">
        <v>1</v>
      </c>
      <c r="BD141" s="46">
        <v>13</v>
      </c>
      <c r="BE141" s="61">
        <v>350</v>
      </c>
      <c r="BF141" s="61">
        <v>-100</v>
      </c>
      <c r="BG141" s="61">
        <v>350</v>
      </c>
      <c r="BH141" s="117" t="s">
        <v>811</v>
      </c>
      <c r="BI141" s="23">
        <v>250</v>
      </c>
      <c r="BJ141" s="104">
        <v>250</v>
      </c>
      <c r="BK141" s="47" t="s">
        <v>782</v>
      </c>
      <c r="BL141" s="100">
        <v>0</v>
      </c>
      <c r="BM141" s="47" t="s">
        <v>340</v>
      </c>
    </row>
    <row r="142" spans="1:65" x14ac:dyDescent="0.2">
      <c r="A142" s="88" t="s">
        <v>364</v>
      </c>
      <c r="B142" s="31" t="s">
        <v>99</v>
      </c>
      <c r="C142" s="111">
        <v>316</v>
      </c>
      <c r="D142" s="21" t="s">
        <v>365</v>
      </c>
      <c r="E142" s="68" t="s">
        <v>22</v>
      </c>
      <c r="F142" s="68" t="s">
        <v>332</v>
      </c>
      <c r="G142" s="68" t="s">
        <v>7</v>
      </c>
      <c r="H142" s="21" t="s">
        <v>5</v>
      </c>
      <c r="I142" s="31" t="s">
        <v>5</v>
      </c>
      <c r="J142" s="37">
        <v>2526</v>
      </c>
      <c r="K142" s="34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583</v>
      </c>
      <c r="U142" s="22">
        <v>748</v>
      </c>
      <c r="V142" s="22">
        <v>648</v>
      </c>
      <c r="W142" s="22">
        <v>547</v>
      </c>
      <c r="X142" s="41">
        <v>0</v>
      </c>
      <c r="Y142" s="46">
        <v>1301</v>
      </c>
      <c r="Z142" s="47">
        <v>1226</v>
      </c>
      <c r="AA142" s="92">
        <v>2527</v>
      </c>
      <c r="AB142" s="54">
        <v>8</v>
      </c>
      <c r="AC142" s="23">
        <v>140</v>
      </c>
      <c r="AD142" s="23">
        <v>189</v>
      </c>
      <c r="AE142" s="23">
        <v>203</v>
      </c>
      <c r="AF142" s="23">
        <v>4</v>
      </c>
      <c r="AG142" s="23">
        <v>114</v>
      </c>
      <c r="AH142" s="47">
        <v>1869</v>
      </c>
      <c r="AI142" s="57">
        <v>3.1658092599920855E-3</v>
      </c>
      <c r="AJ142" s="50">
        <v>5.5401662049861494E-2</v>
      </c>
      <c r="AK142" s="50">
        <v>7.4792243767313013E-2</v>
      </c>
      <c r="AL142" s="50">
        <v>8.0332409972299165E-2</v>
      </c>
      <c r="AM142" s="50">
        <v>1.5829046299960427E-3</v>
      </c>
      <c r="AN142" s="50">
        <v>4.5112781954887216E-2</v>
      </c>
      <c r="AO142" s="74">
        <v>0.73961218836565101</v>
      </c>
      <c r="AP142" s="78">
        <v>241</v>
      </c>
      <c r="AQ142" s="50">
        <v>9.5031545741324927E-2</v>
      </c>
      <c r="AR142" s="23">
        <v>31</v>
      </c>
      <c r="AS142" s="50">
        <v>1.2142577359968664E-2</v>
      </c>
      <c r="AT142" s="21" t="s">
        <v>6</v>
      </c>
      <c r="AU142" s="67">
        <f>VLOOKUP(C142,[1]Sheet1!$B$2:$E$171,4,FALSE)</f>
        <v>71.5</v>
      </c>
      <c r="AV142" s="68" t="str">
        <f>VLOOKUP(C142,'[2]2012-13'!$D$2:$F$170,3,FALSE)</f>
        <v>Exceeds</v>
      </c>
      <c r="AW142" s="79">
        <f>VLOOKUP(C142,'[3]2012-13'!$A$4:$C$172,3,FALSE)</f>
        <v>88.6</v>
      </c>
      <c r="AX142" s="88" t="s">
        <v>66</v>
      </c>
      <c r="AY142" s="21" t="s">
        <v>65</v>
      </c>
      <c r="AZ142" s="21" t="s">
        <v>307</v>
      </c>
      <c r="BA142" s="21" t="s">
        <v>36</v>
      </c>
      <c r="BB142" s="21" t="s">
        <v>96</v>
      </c>
      <c r="BC142" s="79" t="s">
        <v>97</v>
      </c>
      <c r="BD142" s="46">
        <v>82</v>
      </c>
      <c r="BE142" s="61">
        <v>1639</v>
      </c>
      <c r="BF142" s="61">
        <v>0</v>
      </c>
      <c r="BG142" s="61">
        <v>1663</v>
      </c>
      <c r="BH142" s="117" t="s">
        <v>366</v>
      </c>
      <c r="BI142" s="23">
        <v>2526</v>
      </c>
      <c r="BJ142" s="104">
        <v>2479</v>
      </c>
      <c r="BK142" s="47" t="s">
        <v>367</v>
      </c>
      <c r="BL142" s="100">
        <v>35</v>
      </c>
      <c r="BM142" s="47" t="s">
        <v>368</v>
      </c>
    </row>
    <row r="143" spans="1:65" x14ac:dyDescent="0.2">
      <c r="A143" s="88" t="s">
        <v>658</v>
      </c>
      <c r="B143" s="31" t="s">
        <v>95</v>
      </c>
      <c r="C143" s="111">
        <v>318</v>
      </c>
      <c r="D143" s="21" t="s">
        <v>659</v>
      </c>
      <c r="E143" s="68" t="s">
        <v>22</v>
      </c>
      <c r="F143" s="68" t="s">
        <v>332</v>
      </c>
      <c r="G143" s="68" t="s">
        <v>7</v>
      </c>
      <c r="H143" s="21" t="s">
        <v>5</v>
      </c>
      <c r="I143" s="31" t="s">
        <v>436</v>
      </c>
      <c r="J143" s="37">
        <v>1928</v>
      </c>
      <c r="K143" s="34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548</v>
      </c>
      <c r="U143" s="22">
        <v>475</v>
      </c>
      <c r="V143" s="22">
        <v>469</v>
      </c>
      <c r="W143" s="22">
        <v>436</v>
      </c>
      <c r="X143" s="41">
        <v>0</v>
      </c>
      <c r="Y143" s="46">
        <v>961</v>
      </c>
      <c r="Z143" s="47">
        <v>973</v>
      </c>
      <c r="AA143" s="92">
        <v>1934</v>
      </c>
      <c r="AB143" s="54">
        <v>12</v>
      </c>
      <c r="AC143" s="23">
        <v>119</v>
      </c>
      <c r="AD143" s="23">
        <v>465</v>
      </c>
      <c r="AE143" s="23">
        <v>262</v>
      </c>
      <c r="AF143" s="23">
        <v>2</v>
      </c>
      <c r="AG143" s="23">
        <v>97</v>
      </c>
      <c r="AH143" s="47">
        <v>977</v>
      </c>
      <c r="AI143" s="57">
        <v>6.2047569803516025E-3</v>
      </c>
      <c r="AJ143" s="50">
        <v>6.1530506721820061E-2</v>
      </c>
      <c r="AK143" s="50">
        <v>0.2404343329886246</v>
      </c>
      <c r="AL143" s="50">
        <v>0.13547052740434332</v>
      </c>
      <c r="AM143" s="50">
        <v>1.0341261633919339E-3</v>
      </c>
      <c r="AN143" s="50">
        <v>5.0155118924508788E-2</v>
      </c>
      <c r="AO143" s="74">
        <v>0.50517063081695968</v>
      </c>
      <c r="AP143" s="78">
        <v>649</v>
      </c>
      <c r="AQ143" s="50">
        <v>0.33574754267977236</v>
      </c>
      <c r="AR143" s="23">
        <v>116</v>
      </c>
      <c r="AS143" s="50">
        <v>5.7425742574257428E-2</v>
      </c>
      <c r="AT143" s="21" t="s">
        <v>6</v>
      </c>
      <c r="AU143" s="67">
        <f>VLOOKUP(C143,[1]Sheet1!$B$2:$E$171,4,FALSE)</f>
        <v>52.9</v>
      </c>
      <c r="AV143" s="68" t="str">
        <f>VLOOKUP(C143,'[2]2012-13'!$D$2:$F$170,3,FALSE)</f>
        <v>Exceeds</v>
      </c>
      <c r="AW143" s="79">
        <f>VLOOKUP(C143,'[3]2012-13'!$A$4:$C$172,3,FALSE)</f>
        <v>71.400000000000006</v>
      </c>
      <c r="AX143" s="88" t="s">
        <v>25</v>
      </c>
      <c r="AY143" s="21" t="s">
        <v>24</v>
      </c>
      <c r="AZ143" s="21" t="s">
        <v>402</v>
      </c>
      <c r="BA143" s="21" t="s">
        <v>16</v>
      </c>
      <c r="BB143" s="21" t="s">
        <v>0</v>
      </c>
      <c r="BC143" s="79" t="s">
        <v>1</v>
      </c>
      <c r="BD143" s="46">
        <v>86</v>
      </c>
      <c r="BE143" s="61">
        <v>1735</v>
      </c>
      <c r="BF143" s="61">
        <v>-86</v>
      </c>
      <c r="BG143" s="61">
        <v>2095</v>
      </c>
      <c r="BH143" s="117" t="s">
        <v>660</v>
      </c>
      <c r="BI143" s="23">
        <v>1928</v>
      </c>
      <c r="BJ143" s="104">
        <v>2201</v>
      </c>
      <c r="BK143" s="47" t="s">
        <v>394</v>
      </c>
      <c r="BL143" s="100">
        <v>23</v>
      </c>
      <c r="BM143" s="47" t="s">
        <v>661</v>
      </c>
    </row>
    <row r="144" spans="1:65" x14ac:dyDescent="0.2">
      <c r="A144" s="88" t="s">
        <v>762</v>
      </c>
      <c r="B144" s="31" t="s">
        <v>92</v>
      </c>
      <c r="C144" s="111">
        <v>348</v>
      </c>
      <c r="D144" s="21" t="s">
        <v>763</v>
      </c>
      <c r="E144" s="68" t="s">
        <v>22</v>
      </c>
      <c r="F144" s="68" t="s">
        <v>332</v>
      </c>
      <c r="G144" s="68" t="s">
        <v>7</v>
      </c>
      <c r="H144" s="21" t="s">
        <v>5</v>
      </c>
      <c r="I144" s="31" t="s">
        <v>648</v>
      </c>
      <c r="J144" s="37">
        <v>2136</v>
      </c>
      <c r="K144" s="34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657</v>
      </c>
      <c r="U144" s="22">
        <v>540</v>
      </c>
      <c r="V144" s="22">
        <v>503</v>
      </c>
      <c r="W144" s="22">
        <v>436</v>
      </c>
      <c r="X144" s="41">
        <v>0</v>
      </c>
      <c r="Y144" s="46">
        <v>1068</v>
      </c>
      <c r="Z144" s="47">
        <v>1055</v>
      </c>
      <c r="AA144" s="92">
        <v>2123</v>
      </c>
      <c r="AB144" s="54">
        <v>9</v>
      </c>
      <c r="AC144" s="23">
        <v>87</v>
      </c>
      <c r="AD144" s="23">
        <v>671</v>
      </c>
      <c r="AE144" s="23">
        <v>244</v>
      </c>
      <c r="AF144" s="23">
        <v>5</v>
      </c>
      <c r="AG144" s="23">
        <v>57</v>
      </c>
      <c r="AH144" s="47">
        <v>1050</v>
      </c>
      <c r="AI144" s="57">
        <v>4.2392840320301462E-3</v>
      </c>
      <c r="AJ144" s="50">
        <v>4.0979745642958081E-2</v>
      </c>
      <c r="AK144" s="50">
        <v>0.31606217616580312</v>
      </c>
      <c r="AL144" s="50">
        <v>0.1149317004239284</v>
      </c>
      <c r="AM144" s="50">
        <v>2.3551577955723034E-3</v>
      </c>
      <c r="AN144" s="50">
        <v>2.6848798869524258E-2</v>
      </c>
      <c r="AO144" s="74">
        <v>0.4945831370701837</v>
      </c>
      <c r="AP144" s="78">
        <v>760</v>
      </c>
      <c r="AQ144" s="50">
        <v>0.35497431106959365</v>
      </c>
      <c r="AR144" s="23">
        <v>116</v>
      </c>
      <c r="AS144" s="50">
        <v>5.3016453382084092E-2</v>
      </c>
      <c r="AT144" s="21" t="s">
        <v>6</v>
      </c>
      <c r="AU144" s="67">
        <f>VLOOKUP(C144,[1]Sheet1!$B$2:$E$171,4,FALSE)</f>
        <v>45.4</v>
      </c>
      <c r="AV144" s="68" t="str">
        <f>VLOOKUP(C144,'[2]2012-13'!$D$2:$F$170,3,FALSE)</f>
        <v>Exceeds</v>
      </c>
      <c r="AW144" s="79">
        <f>VLOOKUP(C144,'[3]2012-13'!$A$4:$C$172,3,FALSE)</f>
        <v>90</v>
      </c>
      <c r="AX144" s="88" t="s">
        <v>12</v>
      </c>
      <c r="AY144" s="21" t="s">
        <v>11</v>
      </c>
      <c r="AZ144" s="21" t="s">
        <v>402</v>
      </c>
      <c r="BA144" s="21" t="s">
        <v>16</v>
      </c>
      <c r="BB144" s="21" t="s">
        <v>0</v>
      </c>
      <c r="BC144" s="79" t="s">
        <v>1</v>
      </c>
      <c r="BD144" s="46">
        <v>89</v>
      </c>
      <c r="BE144" s="61">
        <v>1799</v>
      </c>
      <c r="BF144" s="61">
        <v>0</v>
      </c>
      <c r="BG144" s="61">
        <v>1799</v>
      </c>
      <c r="BH144" s="117" t="s">
        <v>764</v>
      </c>
      <c r="BI144" s="23">
        <v>2136</v>
      </c>
      <c r="BJ144" s="104">
        <v>2087</v>
      </c>
      <c r="BK144" s="47" t="s">
        <v>744</v>
      </c>
      <c r="BL144" s="100">
        <v>12</v>
      </c>
      <c r="BM144" s="47" t="s">
        <v>765</v>
      </c>
    </row>
    <row r="145" spans="1:65" x14ac:dyDescent="0.2">
      <c r="A145" s="88" t="s">
        <v>601</v>
      </c>
      <c r="B145" s="31" t="s">
        <v>91</v>
      </c>
      <c r="C145" s="111">
        <v>368</v>
      </c>
      <c r="D145" s="21" t="s">
        <v>602</v>
      </c>
      <c r="E145" s="68" t="s">
        <v>22</v>
      </c>
      <c r="F145" s="68" t="s">
        <v>332</v>
      </c>
      <c r="G145" s="68" t="s">
        <v>7</v>
      </c>
      <c r="H145" s="21" t="s">
        <v>5</v>
      </c>
      <c r="I145" s="31" t="s">
        <v>5</v>
      </c>
      <c r="J145" s="37">
        <v>2343</v>
      </c>
      <c r="K145" s="34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655</v>
      </c>
      <c r="U145" s="22">
        <v>615</v>
      </c>
      <c r="V145" s="22">
        <v>556</v>
      </c>
      <c r="W145" s="22">
        <v>517</v>
      </c>
      <c r="X145" s="41">
        <v>0</v>
      </c>
      <c r="Y145" s="46">
        <v>1261</v>
      </c>
      <c r="Z145" s="47">
        <v>1088</v>
      </c>
      <c r="AA145" s="92">
        <v>2349</v>
      </c>
      <c r="AB145" s="54">
        <v>12</v>
      </c>
      <c r="AC145" s="23">
        <v>132</v>
      </c>
      <c r="AD145" s="23">
        <v>463</v>
      </c>
      <c r="AE145" s="23">
        <v>417</v>
      </c>
      <c r="AF145" s="23">
        <v>3</v>
      </c>
      <c r="AG145" s="23">
        <v>116</v>
      </c>
      <c r="AH145" s="47">
        <v>1206</v>
      </c>
      <c r="AI145" s="57">
        <v>5.108556832694764E-3</v>
      </c>
      <c r="AJ145" s="50">
        <v>5.6194125159642401E-2</v>
      </c>
      <c r="AK145" s="50">
        <v>0.19710515112813964</v>
      </c>
      <c r="AL145" s="50">
        <v>0.17752234993614305</v>
      </c>
      <c r="AM145" s="50">
        <v>1.277139208173691E-3</v>
      </c>
      <c r="AN145" s="50">
        <v>4.9382716049382713E-2</v>
      </c>
      <c r="AO145" s="74">
        <v>0.51340996168582376</v>
      </c>
      <c r="AP145" s="78">
        <v>745</v>
      </c>
      <c r="AQ145" s="50">
        <v>0.31729131175468483</v>
      </c>
      <c r="AR145" s="23">
        <v>97</v>
      </c>
      <c r="AS145" s="50">
        <v>3.9737812371978695E-2</v>
      </c>
      <c r="AT145" s="21" t="s">
        <v>6</v>
      </c>
      <c r="AU145" s="67">
        <f>VLOOKUP(C145,[1]Sheet1!$B$2:$E$171,4,FALSE)</f>
        <v>61.4</v>
      </c>
      <c r="AV145" s="68" t="str">
        <f>VLOOKUP(C145,'[2]2012-13'!$D$2:$F$170,3,FALSE)</f>
        <v>Exceeds</v>
      </c>
      <c r="AW145" s="79">
        <f>VLOOKUP(C145,'[3]2012-13'!$A$4:$C$172,3,FALSE)</f>
        <v>96.8</v>
      </c>
      <c r="AX145" s="88" t="s">
        <v>71</v>
      </c>
      <c r="AY145" s="21" t="s">
        <v>294</v>
      </c>
      <c r="AZ145" s="21" t="s">
        <v>301</v>
      </c>
      <c r="BA145" s="21" t="s">
        <v>45</v>
      </c>
      <c r="BB145" s="21" t="s">
        <v>43</v>
      </c>
      <c r="BC145" s="79" t="s">
        <v>44</v>
      </c>
      <c r="BD145" s="46">
        <v>111</v>
      </c>
      <c r="BE145" s="61">
        <v>2223</v>
      </c>
      <c r="BF145" s="61">
        <v>-30</v>
      </c>
      <c r="BG145" s="61">
        <v>2223</v>
      </c>
      <c r="BH145" s="117" t="s">
        <v>603</v>
      </c>
      <c r="BI145" s="23">
        <v>2343</v>
      </c>
      <c r="BJ145" s="104">
        <v>2289</v>
      </c>
      <c r="BK145" s="47" t="s">
        <v>600</v>
      </c>
      <c r="BL145" s="100">
        <v>4</v>
      </c>
      <c r="BM145" s="47" t="s">
        <v>604</v>
      </c>
    </row>
    <row r="146" spans="1:65" ht="20.399999999999999" x14ac:dyDescent="0.2">
      <c r="A146" s="88" t="s">
        <v>816</v>
      </c>
      <c r="B146" s="31" t="s">
        <v>87</v>
      </c>
      <c r="C146" s="111">
        <v>700</v>
      </c>
      <c r="D146" s="21" t="s">
        <v>817</v>
      </c>
      <c r="E146" s="68" t="s">
        <v>22</v>
      </c>
      <c r="F146" s="68" t="s">
        <v>332</v>
      </c>
      <c r="G146" s="68" t="s">
        <v>7</v>
      </c>
      <c r="H146" s="21" t="s">
        <v>5</v>
      </c>
      <c r="I146" s="31" t="s">
        <v>436</v>
      </c>
      <c r="J146" s="37">
        <v>384</v>
      </c>
      <c r="K146" s="34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105</v>
      </c>
      <c r="U146" s="22">
        <v>97</v>
      </c>
      <c r="V146" s="22">
        <v>87</v>
      </c>
      <c r="W146" s="22">
        <v>95</v>
      </c>
      <c r="X146" s="41">
        <v>0</v>
      </c>
      <c r="Y146" s="46">
        <v>153</v>
      </c>
      <c r="Z146" s="47">
        <v>234</v>
      </c>
      <c r="AA146" s="92">
        <v>387</v>
      </c>
      <c r="AB146" s="54">
        <v>6</v>
      </c>
      <c r="AC146" s="23">
        <v>3</v>
      </c>
      <c r="AD146" s="23">
        <v>136</v>
      </c>
      <c r="AE146" s="23">
        <v>68</v>
      </c>
      <c r="AF146" s="23">
        <v>0</v>
      </c>
      <c r="AG146" s="23">
        <v>15</v>
      </c>
      <c r="AH146" s="47">
        <v>159</v>
      </c>
      <c r="AI146" s="57">
        <v>1.5503875968992248E-2</v>
      </c>
      <c r="AJ146" s="50">
        <v>7.7519379844961239E-3</v>
      </c>
      <c r="AK146" s="50">
        <v>0.35142118863049093</v>
      </c>
      <c r="AL146" s="50">
        <v>0.17571059431524547</v>
      </c>
      <c r="AM146" s="50">
        <v>0</v>
      </c>
      <c r="AN146" s="50">
        <v>3.875968992248062E-2</v>
      </c>
      <c r="AO146" s="74">
        <v>0.41085271317829458</v>
      </c>
      <c r="AP146" s="78">
        <v>183</v>
      </c>
      <c r="AQ146" s="50">
        <v>0.47532467532467532</v>
      </c>
      <c r="AR146" s="23">
        <v>6</v>
      </c>
      <c r="AS146" s="50">
        <v>1.5665796344647518E-2</v>
      </c>
      <c r="AT146" s="21" t="s">
        <v>6</v>
      </c>
      <c r="AU146" s="67">
        <f>VLOOKUP(C146,[1]Sheet1!$B$2:$E$171,4,FALSE)</f>
        <v>37.5</v>
      </c>
      <c r="AV146" s="68" t="str">
        <f>VLOOKUP(C146,'[2]2012-13'!$D$2:$F$170,3,FALSE)</f>
        <v>Meets</v>
      </c>
      <c r="AW146" s="79">
        <f>VLOOKUP(C146,'[3]2012-13'!$A$4:$C$172,3,FALSE)</f>
        <v>88.9</v>
      </c>
      <c r="AX146" s="88" t="s">
        <v>31</v>
      </c>
      <c r="AY146" s="21" t="s">
        <v>30</v>
      </c>
      <c r="AZ146" s="21" t="s">
        <v>297</v>
      </c>
      <c r="BA146" s="21" t="s">
        <v>298</v>
      </c>
      <c r="BB146" s="21" t="s">
        <v>84</v>
      </c>
      <c r="BC146" s="79" t="s">
        <v>85</v>
      </c>
      <c r="BD146" s="46">
        <v>21</v>
      </c>
      <c r="BE146" s="61">
        <v>334</v>
      </c>
      <c r="BF146" s="61">
        <v>-24</v>
      </c>
      <c r="BG146" s="61">
        <v>334</v>
      </c>
      <c r="BH146" s="117" t="s">
        <v>818</v>
      </c>
      <c r="BI146" s="23">
        <v>384</v>
      </c>
      <c r="BJ146" s="104">
        <v>406</v>
      </c>
      <c r="BK146" s="47" t="s">
        <v>819</v>
      </c>
      <c r="BL146" s="100">
        <v>4</v>
      </c>
      <c r="BM146" s="47" t="s">
        <v>820</v>
      </c>
    </row>
    <row r="147" spans="1:65" ht="30.6" x14ac:dyDescent="0.2">
      <c r="A147" s="88" t="s">
        <v>873</v>
      </c>
      <c r="B147" s="31" t="s">
        <v>89</v>
      </c>
      <c r="C147" s="111">
        <v>702</v>
      </c>
      <c r="D147" s="21" t="s">
        <v>874</v>
      </c>
      <c r="E147" s="68" t="s">
        <v>22</v>
      </c>
      <c r="F147" s="68" t="s">
        <v>332</v>
      </c>
      <c r="G147" s="68" t="s">
        <v>7</v>
      </c>
      <c r="H147" s="21" t="s">
        <v>5</v>
      </c>
      <c r="I147" s="31" t="s">
        <v>648</v>
      </c>
      <c r="J147" s="37">
        <v>392</v>
      </c>
      <c r="K147" s="34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96</v>
      </c>
      <c r="U147" s="22">
        <v>102</v>
      </c>
      <c r="V147" s="22">
        <v>92</v>
      </c>
      <c r="W147" s="22">
        <v>102</v>
      </c>
      <c r="X147" s="41">
        <v>0</v>
      </c>
      <c r="Y147" s="46">
        <v>123</v>
      </c>
      <c r="Z147" s="47">
        <v>263</v>
      </c>
      <c r="AA147" s="92">
        <v>386</v>
      </c>
      <c r="AB147" s="54">
        <v>3</v>
      </c>
      <c r="AC147" s="23">
        <v>1</v>
      </c>
      <c r="AD147" s="23">
        <v>149</v>
      </c>
      <c r="AE147" s="23">
        <v>82</v>
      </c>
      <c r="AF147" s="23">
        <v>0</v>
      </c>
      <c r="AG147" s="23">
        <v>24</v>
      </c>
      <c r="AH147" s="47">
        <v>127</v>
      </c>
      <c r="AI147" s="57">
        <v>7.7720207253886009E-3</v>
      </c>
      <c r="AJ147" s="50">
        <v>2.5906735751295338E-3</v>
      </c>
      <c r="AK147" s="50">
        <v>0.3860103626943005</v>
      </c>
      <c r="AL147" s="50">
        <v>0.21243523316062177</v>
      </c>
      <c r="AM147" s="50">
        <v>0</v>
      </c>
      <c r="AN147" s="50">
        <v>6.2176165803108807E-2</v>
      </c>
      <c r="AO147" s="74">
        <v>0.32901554404145078</v>
      </c>
      <c r="AP147" s="78">
        <v>234</v>
      </c>
      <c r="AQ147" s="50">
        <v>0.60621761658031093</v>
      </c>
      <c r="AR147" s="23">
        <v>15</v>
      </c>
      <c r="AS147" s="50">
        <v>3.7037037037037035E-2</v>
      </c>
      <c r="AT147" s="21" t="s">
        <v>6</v>
      </c>
      <c r="AU147" s="67">
        <f>VLOOKUP(C147,[1]Sheet1!$B$2:$E$171,4,FALSE)</f>
        <v>41.9</v>
      </c>
      <c r="AV147" s="68" t="str">
        <f>VLOOKUP(C147,'[2]2012-13'!$D$2:$F$170,3,FALSE)</f>
        <v>Exceeds</v>
      </c>
      <c r="AW147" s="79">
        <f>VLOOKUP(C147,'[3]2012-13'!$A$4:$C$172,3,FALSE)</f>
        <v>76.5</v>
      </c>
      <c r="AX147" s="88" t="s">
        <v>31</v>
      </c>
      <c r="AY147" s="21" t="s">
        <v>30</v>
      </c>
      <c r="AZ147" s="21" t="s">
        <v>297</v>
      </c>
      <c r="BA147" s="21" t="s">
        <v>298</v>
      </c>
      <c r="BB147" s="21" t="s">
        <v>84</v>
      </c>
      <c r="BC147" s="79" t="s">
        <v>85</v>
      </c>
      <c r="BD147" s="46">
        <v>20</v>
      </c>
      <c r="BE147" s="61">
        <v>416</v>
      </c>
      <c r="BF147" s="61">
        <v>-42</v>
      </c>
      <c r="BG147" s="61">
        <v>416</v>
      </c>
      <c r="BH147" s="117" t="s">
        <v>669</v>
      </c>
      <c r="BI147" s="23">
        <v>392</v>
      </c>
      <c r="BJ147" s="104">
        <v>422</v>
      </c>
      <c r="BK147" s="47" t="s">
        <v>621</v>
      </c>
      <c r="BL147" s="100">
        <v>2</v>
      </c>
      <c r="BM147" s="47" t="s">
        <v>597</v>
      </c>
    </row>
    <row r="148" spans="1:65" ht="20.399999999999999" x14ac:dyDescent="0.2">
      <c r="A148" s="88" t="s">
        <v>836</v>
      </c>
      <c r="B148" s="31" t="s">
        <v>88</v>
      </c>
      <c r="C148" s="111">
        <v>703</v>
      </c>
      <c r="D148" s="21" t="s">
        <v>837</v>
      </c>
      <c r="E148" s="68" t="s">
        <v>22</v>
      </c>
      <c r="F148" s="68" t="s">
        <v>332</v>
      </c>
      <c r="G148" s="68" t="s">
        <v>7</v>
      </c>
      <c r="H148" s="21" t="s">
        <v>5</v>
      </c>
      <c r="I148" s="31" t="s">
        <v>436</v>
      </c>
      <c r="J148" s="37">
        <v>372</v>
      </c>
      <c r="K148" s="34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0</v>
      </c>
      <c r="T148" s="22">
        <v>104</v>
      </c>
      <c r="U148" s="22">
        <v>101</v>
      </c>
      <c r="V148" s="22">
        <v>89</v>
      </c>
      <c r="W148" s="22">
        <v>78</v>
      </c>
      <c r="X148" s="41">
        <v>0</v>
      </c>
      <c r="Y148" s="46">
        <v>295</v>
      </c>
      <c r="Z148" s="47">
        <v>69</v>
      </c>
      <c r="AA148" s="92">
        <v>364</v>
      </c>
      <c r="AB148" s="54">
        <v>3</v>
      </c>
      <c r="AC148" s="23">
        <v>0</v>
      </c>
      <c r="AD148" s="23">
        <v>131</v>
      </c>
      <c r="AE148" s="23">
        <v>57</v>
      </c>
      <c r="AF148" s="23">
        <v>0</v>
      </c>
      <c r="AG148" s="23">
        <v>11</v>
      </c>
      <c r="AH148" s="47">
        <v>162</v>
      </c>
      <c r="AI148" s="57">
        <v>8.241758241758242E-3</v>
      </c>
      <c r="AJ148" s="50">
        <v>0</v>
      </c>
      <c r="AK148" s="50">
        <v>0.35989010989010989</v>
      </c>
      <c r="AL148" s="50">
        <v>0.15659340659340659</v>
      </c>
      <c r="AM148" s="50">
        <v>0</v>
      </c>
      <c r="AN148" s="50">
        <v>3.021978021978022E-2</v>
      </c>
      <c r="AO148" s="74">
        <v>0.44505494505494503</v>
      </c>
      <c r="AP148" s="78">
        <v>172</v>
      </c>
      <c r="AQ148" s="50">
        <v>0.46994535519125685</v>
      </c>
      <c r="AR148" s="23">
        <v>16</v>
      </c>
      <c r="AS148" s="50">
        <v>4.1775456919060053E-2</v>
      </c>
      <c r="AT148" s="21" t="s">
        <v>6</v>
      </c>
      <c r="AU148" s="67">
        <f>VLOOKUP(C148,[1]Sheet1!$B$2:$E$171,4,FALSE)</f>
        <v>0</v>
      </c>
      <c r="AV148" s="68" t="str">
        <f>VLOOKUP(C148,'[2]2012-13'!$D$2:$F$170,3,FALSE)</f>
        <v xml:space="preserve">Does Not Meet </v>
      </c>
      <c r="AW148" s="79">
        <f>VLOOKUP(C148,'[3]2012-13'!$A$4:$C$172,3,FALSE)</f>
        <v>82.4</v>
      </c>
      <c r="AX148" s="88" t="s">
        <v>31</v>
      </c>
      <c r="AY148" s="21" t="s">
        <v>30</v>
      </c>
      <c r="AZ148" s="21" t="s">
        <v>297</v>
      </c>
      <c r="BA148" s="21" t="s">
        <v>298</v>
      </c>
      <c r="BB148" s="21" t="s">
        <v>84</v>
      </c>
      <c r="BC148" s="79" t="s">
        <v>85</v>
      </c>
      <c r="BD148" s="46">
        <v>20</v>
      </c>
      <c r="BE148" s="61">
        <v>453</v>
      </c>
      <c r="BF148" s="61">
        <v>-84</v>
      </c>
      <c r="BG148" s="61">
        <v>453</v>
      </c>
      <c r="BH148" s="117" t="s">
        <v>838</v>
      </c>
      <c r="BI148" s="23">
        <v>372</v>
      </c>
      <c r="BJ148" s="104">
        <v>393</v>
      </c>
      <c r="BK148" s="47" t="s">
        <v>772</v>
      </c>
      <c r="BL148" s="100">
        <v>1</v>
      </c>
      <c r="BM148" s="47" t="s">
        <v>483</v>
      </c>
    </row>
    <row r="149" spans="1:65" ht="20.399999999999999" x14ac:dyDescent="0.2">
      <c r="A149" s="88" t="s">
        <v>925</v>
      </c>
      <c r="B149" s="31" t="s">
        <v>86</v>
      </c>
      <c r="C149" s="111">
        <v>701</v>
      </c>
      <c r="D149" s="21" t="s">
        <v>926</v>
      </c>
      <c r="E149" s="68" t="s">
        <v>22</v>
      </c>
      <c r="F149" s="68" t="s">
        <v>332</v>
      </c>
      <c r="G149" s="68" t="s">
        <v>7</v>
      </c>
      <c r="H149" s="21" t="s">
        <v>5</v>
      </c>
      <c r="I149" s="31" t="s">
        <v>436</v>
      </c>
      <c r="J149" s="37">
        <v>327</v>
      </c>
      <c r="K149" s="34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111</v>
      </c>
      <c r="U149" s="22">
        <v>93</v>
      </c>
      <c r="V149" s="22">
        <v>59</v>
      </c>
      <c r="W149" s="22">
        <v>64</v>
      </c>
      <c r="X149" s="41">
        <v>0</v>
      </c>
      <c r="Y149" s="46">
        <v>203</v>
      </c>
      <c r="Z149" s="47">
        <v>130</v>
      </c>
      <c r="AA149" s="92">
        <v>333</v>
      </c>
      <c r="AB149" s="54">
        <v>0</v>
      </c>
      <c r="AC149" s="23">
        <v>5</v>
      </c>
      <c r="AD149" s="23">
        <v>143</v>
      </c>
      <c r="AE149" s="23">
        <v>84</v>
      </c>
      <c r="AF149" s="23">
        <v>1</v>
      </c>
      <c r="AG149" s="23">
        <v>13</v>
      </c>
      <c r="AH149" s="47">
        <v>87</v>
      </c>
      <c r="AI149" s="57">
        <v>0</v>
      </c>
      <c r="AJ149" s="50">
        <v>1.5015015015015015E-2</v>
      </c>
      <c r="AK149" s="50">
        <v>0.42942942942942941</v>
      </c>
      <c r="AL149" s="50">
        <v>0.25225225225225223</v>
      </c>
      <c r="AM149" s="50">
        <v>3.003003003003003E-3</v>
      </c>
      <c r="AN149" s="50">
        <v>3.903903903903904E-2</v>
      </c>
      <c r="AO149" s="74">
        <v>0.26126126126126126</v>
      </c>
      <c r="AP149" s="78">
        <v>202</v>
      </c>
      <c r="AQ149" s="50">
        <v>0.61212121212121207</v>
      </c>
      <c r="AR149" s="23">
        <v>11</v>
      </c>
      <c r="AS149" s="50">
        <v>3.2448377581120944E-2</v>
      </c>
      <c r="AT149" s="21" t="s">
        <v>6</v>
      </c>
      <c r="AU149" s="67">
        <f>VLOOKUP(C149,[1]Sheet1!$B$2:$E$171,4,FALSE)</f>
        <v>24.1</v>
      </c>
      <c r="AV149" s="68" t="str">
        <f>VLOOKUP(C149,'[2]2012-13'!$D$2:$F$170,3,FALSE)</f>
        <v>Meets</v>
      </c>
      <c r="AW149" s="79">
        <f>VLOOKUP(C149,'[3]2012-13'!$A$4:$C$172,3,FALSE)</f>
        <v>86.7</v>
      </c>
      <c r="AX149" s="88" t="s">
        <v>31</v>
      </c>
      <c r="AY149" s="21" t="s">
        <v>30</v>
      </c>
      <c r="AZ149" s="21" t="s">
        <v>297</v>
      </c>
      <c r="BA149" s="21" t="s">
        <v>298</v>
      </c>
      <c r="BB149" s="21" t="s">
        <v>84</v>
      </c>
      <c r="BC149" s="79" t="s">
        <v>85</v>
      </c>
      <c r="BD149" s="46">
        <v>21</v>
      </c>
      <c r="BE149" s="61">
        <v>448</v>
      </c>
      <c r="BF149" s="61">
        <v>-57</v>
      </c>
      <c r="BG149" s="61">
        <v>448</v>
      </c>
      <c r="BH149" s="117" t="s">
        <v>927</v>
      </c>
      <c r="BI149" s="23">
        <v>327</v>
      </c>
      <c r="BJ149" s="104">
        <v>391</v>
      </c>
      <c r="BK149" s="47" t="s">
        <v>927</v>
      </c>
      <c r="BL149" s="100">
        <v>0</v>
      </c>
      <c r="BM149" s="47" t="s">
        <v>340</v>
      </c>
    </row>
    <row r="150" spans="1:65" ht="10.8" customHeight="1" x14ac:dyDescent="0.2">
      <c r="A150" s="88" t="s">
        <v>875</v>
      </c>
      <c r="B150" s="31" t="s">
        <v>83</v>
      </c>
      <c r="C150" s="111">
        <v>412</v>
      </c>
      <c r="D150" s="21" t="s">
        <v>876</v>
      </c>
      <c r="E150" s="68" t="s">
        <v>22</v>
      </c>
      <c r="F150" s="68" t="s">
        <v>332</v>
      </c>
      <c r="G150" s="68" t="s">
        <v>7</v>
      </c>
      <c r="H150" s="21" t="s">
        <v>289</v>
      </c>
      <c r="I150" s="31" t="s">
        <v>648</v>
      </c>
      <c r="J150" s="37">
        <v>2624</v>
      </c>
      <c r="K150" s="34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739</v>
      </c>
      <c r="U150" s="22">
        <v>673</v>
      </c>
      <c r="V150" s="22">
        <v>620</v>
      </c>
      <c r="W150" s="22">
        <v>592</v>
      </c>
      <c r="X150" s="41">
        <v>0</v>
      </c>
      <c r="Y150" s="46">
        <v>1284</v>
      </c>
      <c r="Z150" s="47">
        <v>1360</v>
      </c>
      <c r="AA150" s="92">
        <v>2644</v>
      </c>
      <c r="AB150" s="54">
        <v>10</v>
      </c>
      <c r="AC150" s="23">
        <v>438</v>
      </c>
      <c r="AD150" s="23">
        <v>1023</v>
      </c>
      <c r="AE150" s="23">
        <v>313</v>
      </c>
      <c r="AF150" s="23">
        <v>1</v>
      </c>
      <c r="AG150" s="23">
        <v>127</v>
      </c>
      <c r="AH150" s="47">
        <v>732</v>
      </c>
      <c r="AI150" s="57">
        <v>3.7821482602118004E-3</v>
      </c>
      <c r="AJ150" s="50">
        <v>0.16565809379727686</v>
      </c>
      <c r="AK150" s="50">
        <v>0.38691376701966718</v>
      </c>
      <c r="AL150" s="50">
        <v>0.11838124054462935</v>
      </c>
      <c r="AM150" s="50">
        <v>3.7821482602118004E-4</v>
      </c>
      <c r="AN150" s="50">
        <v>4.8033282904689861E-2</v>
      </c>
      <c r="AO150" s="74">
        <v>0.27685325264750377</v>
      </c>
      <c r="AP150" s="78">
        <v>951</v>
      </c>
      <c r="AQ150" s="50">
        <v>0.35873255375330065</v>
      </c>
      <c r="AR150" s="23">
        <v>106</v>
      </c>
      <c r="AS150" s="50">
        <v>3.8517441860465115E-2</v>
      </c>
      <c r="AT150" s="21" t="s">
        <v>6</v>
      </c>
      <c r="AU150" s="67">
        <f>VLOOKUP(C150,[1]Sheet1!$B$2:$E$171,4,FALSE)</f>
        <v>63.4</v>
      </c>
      <c r="AV150" s="68" t="str">
        <f>VLOOKUP(C150,'[2]2012-13'!$D$2:$F$170,3,FALSE)</f>
        <v>Exceeds</v>
      </c>
      <c r="AW150" s="79">
        <f>VLOOKUP(C150,'[3]2012-13'!$A$4:$C$172,3,FALSE)</f>
        <v>72.5</v>
      </c>
      <c r="AX150" s="88" t="s">
        <v>4</v>
      </c>
      <c r="AY150" s="21" t="s">
        <v>3</v>
      </c>
      <c r="AZ150" s="21" t="s">
        <v>402</v>
      </c>
      <c r="BA150" s="21" t="s">
        <v>16</v>
      </c>
      <c r="BB150" s="21" t="s">
        <v>0</v>
      </c>
      <c r="BC150" s="79" t="s">
        <v>1</v>
      </c>
      <c r="BD150" s="46">
        <v>118</v>
      </c>
      <c r="BE150" s="61">
        <v>2409</v>
      </c>
      <c r="BF150" s="61">
        <v>48</v>
      </c>
      <c r="BG150" s="61">
        <v>2409</v>
      </c>
      <c r="BH150" s="117" t="s">
        <v>603</v>
      </c>
      <c r="BI150" s="23">
        <v>2624</v>
      </c>
      <c r="BJ150" s="104">
        <v>2649</v>
      </c>
      <c r="BK150" s="47" t="s">
        <v>877</v>
      </c>
      <c r="BL150" s="100">
        <v>8</v>
      </c>
      <c r="BM150" s="47" t="s">
        <v>878</v>
      </c>
    </row>
    <row r="151" spans="1:65" x14ac:dyDescent="0.2">
      <c r="A151" s="88" t="s">
        <v>563</v>
      </c>
      <c r="B151" s="31" t="s">
        <v>82</v>
      </c>
      <c r="C151" s="111">
        <v>428</v>
      </c>
      <c r="D151" s="21" t="s">
        <v>564</v>
      </c>
      <c r="E151" s="68" t="s">
        <v>22</v>
      </c>
      <c r="F151" s="68" t="s">
        <v>332</v>
      </c>
      <c r="G151" s="68" t="s">
        <v>7</v>
      </c>
      <c r="H151" s="21" t="s">
        <v>5</v>
      </c>
      <c r="I151" s="31" t="s">
        <v>5</v>
      </c>
      <c r="J151" s="37">
        <v>1970</v>
      </c>
      <c r="K151" s="34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609</v>
      </c>
      <c r="U151" s="22">
        <v>499</v>
      </c>
      <c r="V151" s="22">
        <v>450</v>
      </c>
      <c r="W151" s="22">
        <v>412</v>
      </c>
      <c r="X151" s="41">
        <v>0</v>
      </c>
      <c r="Y151" s="46">
        <v>1049</v>
      </c>
      <c r="Z151" s="47">
        <v>931</v>
      </c>
      <c r="AA151" s="92">
        <v>1980</v>
      </c>
      <c r="AB151" s="54">
        <v>7</v>
      </c>
      <c r="AC151" s="23">
        <v>17</v>
      </c>
      <c r="AD151" s="23">
        <v>347</v>
      </c>
      <c r="AE151" s="23">
        <v>300</v>
      </c>
      <c r="AF151" s="23">
        <v>4</v>
      </c>
      <c r="AG151" s="23">
        <v>80</v>
      </c>
      <c r="AH151" s="47">
        <v>1225</v>
      </c>
      <c r="AI151" s="57">
        <v>3.5353535353535356E-3</v>
      </c>
      <c r="AJ151" s="50">
        <v>8.5858585858585856E-3</v>
      </c>
      <c r="AK151" s="50">
        <v>0.17525252525252524</v>
      </c>
      <c r="AL151" s="50">
        <v>0.15151515151515152</v>
      </c>
      <c r="AM151" s="50">
        <v>2.0202020202020202E-3</v>
      </c>
      <c r="AN151" s="50">
        <v>4.0404040404040407E-2</v>
      </c>
      <c r="AO151" s="74">
        <v>0.61868686868686873</v>
      </c>
      <c r="AP151" s="78">
        <v>594</v>
      </c>
      <c r="AQ151" s="50">
        <v>0.29984856133266025</v>
      </c>
      <c r="AR151" s="23">
        <v>34</v>
      </c>
      <c r="AS151" s="50">
        <v>1.6724053123462864E-2</v>
      </c>
      <c r="AT151" s="21" t="s">
        <v>6</v>
      </c>
      <c r="AU151" s="67">
        <f>VLOOKUP(C151,[1]Sheet1!$B$2:$E$171,4,FALSE)</f>
        <v>47.3</v>
      </c>
      <c r="AV151" s="68" t="str">
        <f>VLOOKUP(C151,'[2]2012-13'!$D$2:$F$170,3,FALSE)</f>
        <v>Meets</v>
      </c>
      <c r="AW151" s="79">
        <f>VLOOKUP(C151,'[3]2012-13'!$A$4:$C$172,3,FALSE)</f>
        <v>76.7</v>
      </c>
      <c r="AX151" s="88" t="s">
        <v>66</v>
      </c>
      <c r="AY151" s="21" t="s">
        <v>65</v>
      </c>
      <c r="AZ151" s="21" t="s">
        <v>326</v>
      </c>
      <c r="BA151" s="21" t="s">
        <v>64</v>
      </c>
      <c r="BB151" s="21" t="s">
        <v>79</v>
      </c>
      <c r="BC151" s="79" t="s">
        <v>80</v>
      </c>
      <c r="BD151" s="46">
        <v>82</v>
      </c>
      <c r="BE151" s="61">
        <v>1639</v>
      </c>
      <c r="BF151" s="61">
        <v>-52</v>
      </c>
      <c r="BG151" s="61">
        <v>1759</v>
      </c>
      <c r="BH151" s="117" t="s">
        <v>565</v>
      </c>
      <c r="BI151" s="23">
        <v>1970</v>
      </c>
      <c r="BJ151" s="104">
        <v>2139</v>
      </c>
      <c r="BK151" s="47" t="s">
        <v>566</v>
      </c>
      <c r="BL151" s="100">
        <v>23</v>
      </c>
      <c r="BM151" s="47" t="s">
        <v>567</v>
      </c>
    </row>
    <row r="152" spans="1:65" ht="10.8" customHeight="1" x14ac:dyDescent="0.2">
      <c r="A152" s="88" t="s">
        <v>864</v>
      </c>
      <c r="B152" s="31" t="s">
        <v>78</v>
      </c>
      <c r="C152" s="111">
        <v>436</v>
      </c>
      <c r="D152" s="21" t="s">
        <v>865</v>
      </c>
      <c r="E152" s="68" t="s">
        <v>22</v>
      </c>
      <c r="F152" s="68" t="s">
        <v>332</v>
      </c>
      <c r="G152" s="68" t="s">
        <v>7</v>
      </c>
      <c r="H152" s="21" t="s">
        <v>866</v>
      </c>
      <c r="I152" s="31" t="s">
        <v>648</v>
      </c>
      <c r="J152" s="37">
        <v>2410</v>
      </c>
      <c r="K152" s="34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671</v>
      </c>
      <c r="U152" s="22">
        <v>667</v>
      </c>
      <c r="V152" s="22">
        <v>556</v>
      </c>
      <c r="W152" s="22">
        <v>516</v>
      </c>
      <c r="X152" s="41">
        <v>0</v>
      </c>
      <c r="Y152" s="46">
        <v>1219</v>
      </c>
      <c r="Z152" s="47">
        <v>1184</v>
      </c>
      <c r="AA152" s="92">
        <v>2403</v>
      </c>
      <c r="AB152" s="54">
        <v>11</v>
      </c>
      <c r="AC152" s="23">
        <v>25</v>
      </c>
      <c r="AD152" s="23">
        <v>923</v>
      </c>
      <c r="AE152" s="23">
        <v>429</v>
      </c>
      <c r="AF152" s="23">
        <v>7</v>
      </c>
      <c r="AG152" s="23">
        <v>95</v>
      </c>
      <c r="AH152" s="47">
        <v>913</v>
      </c>
      <c r="AI152" s="57">
        <v>4.5776113191843531E-3</v>
      </c>
      <c r="AJ152" s="50">
        <v>1.0403662089055347E-2</v>
      </c>
      <c r="AK152" s="50">
        <v>0.38410320432792344</v>
      </c>
      <c r="AL152" s="50">
        <v>0.17852684144818975</v>
      </c>
      <c r="AM152" s="50">
        <v>2.9130253849354972E-3</v>
      </c>
      <c r="AN152" s="50">
        <v>3.9533915938410318E-2</v>
      </c>
      <c r="AO152" s="74">
        <v>0.37994173949230131</v>
      </c>
      <c r="AP152" s="78">
        <v>1031</v>
      </c>
      <c r="AQ152" s="50">
        <v>0.42780082987551865</v>
      </c>
      <c r="AR152" s="23">
        <v>77</v>
      </c>
      <c r="AS152" s="50">
        <v>3.1136271734735141E-2</v>
      </c>
      <c r="AT152" s="21" t="s">
        <v>6</v>
      </c>
      <c r="AU152" s="67">
        <f>VLOOKUP(C152,[1]Sheet1!$B$2:$E$171,4,FALSE)</f>
        <v>44.1</v>
      </c>
      <c r="AV152" s="68" t="str">
        <f>VLOOKUP(C152,'[2]2012-13'!$D$2:$F$170,3,FALSE)</f>
        <v>Exceeds</v>
      </c>
      <c r="AW152" s="79">
        <f>VLOOKUP(C152,'[3]2012-13'!$A$4:$C$172,3,FALSE)</f>
        <v>83.9</v>
      </c>
      <c r="AX152" s="88" t="s">
        <v>76</v>
      </c>
      <c r="AY152" s="21" t="s">
        <v>325</v>
      </c>
      <c r="AZ152" s="21" t="s">
        <v>326</v>
      </c>
      <c r="BA152" s="21" t="s">
        <v>64</v>
      </c>
      <c r="BB152" s="21" t="s">
        <v>74</v>
      </c>
      <c r="BC152" s="79" t="s">
        <v>75</v>
      </c>
      <c r="BD152" s="46">
        <v>91</v>
      </c>
      <c r="BE152" s="61">
        <v>1847</v>
      </c>
      <c r="BF152" s="61">
        <v>-99</v>
      </c>
      <c r="BG152" s="61">
        <v>1871</v>
      </c>
      <c r="BH152" s="117" t="s">
        <v>867</v>
      </c>
      <c r="BI152" s="23">
        <v>2410</v>
      </c>
      <c r="BJ152" s="104">
        <v>2300</v>
      </c>
      <c r="BK152" s="47" t="s">
        <v>669</v>
      </c>
      <c r="BL152" s="100">
        <v>23</v>
      </c>
      <c r="BM152" s="47" t="s">
        <v>868</v>
      </c>
    </row>
    <row r="153" spans="1:65" x14ac:dyDescent="0.2">
      <c r="A153" s="88" t="s">
        <v>330</v>
      </c>
      <c r="B153" s="31" t="s">
        <v>73</v>
      </c>
      <c r="C153" s="111">
        <v>441</v>
      </c>
      <c r="D153" s="21" t="s">
        <v>331</v>
      </c>
      <c r="E153" s="68" t="s">
        <v>22</v>
      </c>
      <c r="F153" s="68" t="s">
        <v>332</v>
      </c>
      <c r="G153" s="68" t="s">
        <v>7</v>
      </c>
      <c r="H153" s="21" t="s">
        <v>5</v>
      </c>
      <c r="I153" s="31" t="s">
        <v>5</v>
      </c>
      <c r="J153" s="37">
        <v>2294</v>
      </c>
      <c r="K153" s="34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605</v>
      </c>
      <c r="U153" s="22">
        <v>629</v>
      </c>
      <c r="V153" s="22">
        <v>558</v>
      </c>
      <c r="W153" s="22">
        <v>502</v>
      </c>
      <c r="X153" s="41">
        <v>0</v>
      </c>
      <c r="Y153" s="46">
        <v>1120</v>
      </c>
      <c r="Z153" s="47">
        <v>1160</v>
      </c>
      <c r="AA153" s="92">
        <v>2280</v>
      </c>
      <c r="AB153" s="54">
        <v>5</v>
      </c>
      <c r="AC153" s="23">
        <v>462</v>
      </c>
      <c r="AD153" s="23">
        <v>130</v>
      </c>
      <c r="AE153" s="23">
        <v>103</v>
      </c>
      <c r="AF153" s="23">
        <v>8</v>
      </c>
      <c r="AG153" s="23">
        <v>78</v>
      </c>
      <c r="AH153" s="47">
        <v>1494</v>
      </c>
      <c r="AI153" s="57">
        <v>2.1929824561403508E-3</v>
      </c>
      <c r="AJ153" s="50">
        <v>0.20263157894736841</v>
      </c>
      <c r="AK153" s="50">
        <v>5.701754385964912E-2</v>
      </c>
      <c r="AL153" s="50">
        <v>4.517543859649123E-2</v>
      </c>
      <c r="AM153" s="50">
        <v>3.5087719298245615E-3</v>
      </c>
      <c r="AN153" s="50">
        <v>3.4210526315789476E-2</v>
      </c>
      <c r="AO153" s="74">
        <v>0.65526315789473688</v>
      </c>
      <c r="AP153" s="78">
        <v>144</v>
      </c>
      <c r="AQ153" s="50">
        <v>6.3102541630148987E-2</v>
      </c>
      <c r="AR153" s="23">
        <v>43</v>
      </c>
      <c r="AS153" s="50">
        <v>1.8518518518518517E-2</v>
      </c>
      <c r="AT153" s="21" t="s">
        <v>6</v>
      </c>
      <c r="AU153" s="67">
        <f>VLOOKUP(C153,[1]Sheet1!$B$2:$E$171,4,FALSE)</f>
        <v>79.599999999999994</v>
      </c>
      <c r="AV153" s="68" t="str">
        <f>VLOOKUP(C153,'[2]2012-13'!$D$2:$F$170,3,FALSE)</f>
        <v>Exceeds</v>
      </c>
      <c r="AW153" s="79">
        <f>VLOOKUP(C153,'[3]2012-13'!$A$4:$C$172,3,FALSE)</f>
        <v>82.1</v>
      </c>
      <c r="AX153" s="88" t="s">
        <v>71</v>
      </c>
      <c r="AY153" s="21" t="s">
        <v>294</v>
      </c>
      <c r="AZ153" s="21" t="s">
        <v>301</v>
      </c>
      <c r="BA153" s="21" t="s">
        <v>45</v>
      </c>
      <c r="BB153" s="21" t="s">
        <v>43</v>
      </c>
      <c r="BC153" s="79" t="s">
        <v>44</v>
      </c>
      <c r="BD153" s="46">
        <v>82</v>
      </c>
      <c r="BE153" s="61">
        <v>1639</v>
      </c>
      <c r="BF153" s="61">
        <v>54</v>
      </c>
      <c r="BG153" s="61">
        <v>1735</v>
      </c>
      <c r="BH153" s="117" t="s">
        <v>333</v>
      </c>
      <c r="BI153" s="23">
        <v>2294</v>
      </c>
      <c r="BJ153" s="104">
        <v>2581</v>
      </c>
      <c r="BK153" s="47" t="s">
        <v>334</v>
      </c>
      <c r="BL153" s="100">
        <v>37</v>
      </c>
      <c r="BM153" s="47" t="s">
        <v>335</v>
      </c>
    </row>
    <row r="154" spans="1:65" x14ac:dyDescent="0.2">
      <c r="A154" s="88" t="s">
        <v>672</v>
      </c>
      <c r="B154" s="31" t="s">
        <v>38</v>
      </c>
      <c r="C154" s="111">
        <v>445</v>
      </c>
      <c r="D154" s="21" t="s">
        <v>673</v>
      </c>
      <c r="E154" s="68" t="s">
        <v>22</v>
      </c>
      <c r="F154" s="68" t="s">
        <v>332</v>
      </c>
      <c r="G154" s="68" t="s">
        <v>7</v>
      </c>
      <c r="H154" s="21" t="s">
        <v>5</v>
      </c>
      <c r="I154" s="31" t="s">
        <v>5</v>
      </c>
      <c r="J154" s="37">
        <v>1817</v>
      </c>
      <c r="K154" s="34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482</v>
      </c>
      <c r="U154" s="22">
        <v>475</v>
      </c>
      <c r="V154" s="22">
        <v>461</v>
      </c>
      <c r="W154" s="22">
        <v>399</v>
      </c>
      <c r="X154" s="41">
        <v>0</v>
      </c>
      <c r="Y154" s="46">
        <v>890</v>
      </c>
      <c r="Z154" s="47">
        <v>926</v>
      </c>
      <c r="AA154" s="92">
        <v>1816</v>
      </c>
      <c r="AB154" s="54">
        <v>20</v>
      </c>
      <c r="AC154" s="23">
        <v>61</v>
      </c>
      <c r="AD154" s="23">
        <v>450</v>
      </c>
      <c r="AE154" s="23">
        <v>221</v>
      </c>
      <c r="AF154" s="23">
        <v>4</v>
      </c>
      <c r="AG154" s="23">
        <v>87</v>
      </c>
      <c r="AH154" s="47">
        <v>973</v>
      </c>
      <c r="AI154" s="57">
        <v>1.1013215859030838E-2</v>
      </c>
      <c r="AJ154" s="50">
        <v>3.359030837004405E-2</v>
      </c>
      <c r="AK154" s="50">
        <v>0.24779735682819384</v>
      </c>
      <c r="AL154" s="50">
        <v>0.12169603524229075</v>
      </c>
      <c r="AM154" s="50">
        <v>2.2026431718061676E-3</v>
      </c>
      <c r="AN154" s="50">
        <v>4.7907488986784139E-2</v>
      </c>
      <c r="AO154" s="74">
        <v>0.53579295154185025</v>
      </c>
      <c r="AP154" s="78">
        <v>476</v>
      </c>
      <c r="AQ154" s="50">
        <v>0.26096491228070173</v>
      </c>
      <c r="AR154" s="23">
        <v>46</v>
      </c>
      <c r="AS154" s="50">
        <v>2.4945770065075923E-2</v>
      </c>
      <c r="AT154" s="21" t="s">
        <v>6</v>
      </c>
      <c r="AU154" s="67">
        <f>VLOOKUP(C154,[1]Sheet1!$B$2:$E$171,4,FALSE)</f>
        <v>53.1</v>
      </c>
      <c r="AV154" s="68" t="str">
        <f>VLOOKUP(C154,'[2]2012-13'!$D$2:$F$170,3,FALSE)</f>
        <v>Exceeds</v>
      </c>
      <c r="AW154" s="79">
        <f>VLOOKUP(C154,'[3]2012-13'!$A$4:$C$172,3,FALSE)</f>
        <v>73.3</v>
      </c>
      <c r="AX154" s="88" t="s">
        <v>31</v>
      </c>
      <c r="AY154" s="21" t="s">
        <v>30</v>
      </c>
      <c r="AZ154" s="21" t="s">
        <v>430</v>
      </c>
      <c r="BA154" s="21" t="s">
        <v>2</v>
      </c>
      <c r="BB154" s="21" t="s">
        <v>28</v>
      </c>
      <c r="BC154" s="79" t="s">
        <v>29</v>
      </c>
      <c r="BD154" s="46">
        <v>83</v>
      </c>
      <c r="BE154" s="61">
        <v>1663</v>
      </c>
      <c r="BF154" s="61">
        <v>-24</v>
      </c>
      <c r="BG154" s="61">
        <v>1663</v>
      </c>
      <c r="BH154" s="117" t="s">
        <v>674</v>
      </c>
      <c r="BI154" s="23">
        <v>1817</v>
      </c>
      <c r="BJ154" s="104">
        <v>1639</v>
      </c>
      <c r="BK154" s="47" t="s">
        <v>674</v>
      </c>
      <c r="BL154" s="100">
        <v>0</v>
      </c>
      <c r="BM154" s="47" t="s">
        <v>340</v>
      </c>
    </row>
    <row r="155" spans="1:65" x14ac:dyDescent="0.2">
      <c r="A155" s="88" t="s">
        <v>513</v>
      </c>
      <c r="B155" s="31" t="s">
        <v>69</v>
      </c>
      <c r="C155" s="111">
        <v>455</v>
      </c>
      <c r="D155" s="21" t="s">
        <v>514</v>
      </c>
      <c r="E155" s="68" t="s">
        <v>22</v>
      </c>
      <c r="F155" s="68" t="s">
        <v>332</v>
      </c>
      <c r="G155" s="68" t="s">
        <v>7</v>
      </c>
      <c r="H155" s="21" t="s">
        <v>5</v>
      </c>
      <c r="I155" s="31" t="s">
        <v>5</v>
      </c>
      <c r="J155" s="37">
        <v>2324</v>
      </c>
      <c r="K155" s="34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652</v>
      </c>
      <c r="U155" s="22">
        <v>574</v>
      </c>
      <c r="V155" s="22">
        <v>561</v>
      </c>
      <c r="W155" s="22">
        <v>537</v>
      </c>
      <c r="X155" s="41">
        <v>0</v>
      </c>
      <c r="Y155" s="46">
        <v>1194</v>
      </c>
      <c r="Z155" s="47">
        <v>1138</v>
      </c>
      <c r="AA155" s="92">
        <v>2332</v>
      </c>
      <c r="AB155" s="54">
        <v>10</v>
      </c>
      <c r="AC155" s="23">
        <v>59</v>
      </c>
      <c r="AD155" s="23">
        <v>354</v>
      </c>
      <c r="AE155" s="23">
        <v>241</v>
      </c>
      <c r="AF155" s="23">
        <v>3</v>
      </c>
      <c r="AG155" s="23">
        <v>104</v>
      </c>
      <c r="AH155" s="47">
        <v>1561</v>
      </c>
      <c r="AI155" s="57">
        <v>4.2881646655231562E-3</v>
      </c>
      <c r="AJ155" s="50">
        <v>2.5300171526586621E-2</v>
      </c>
      <c r="AK155" s="50">
        <v>0.15180102915951973</v>
      </c>
      <c r="AL155" s="50">
        <v>0.10334476843910806</v>
      </c>
      <c r="AM155" s="50">
        <v>1.2864493996569469E-3</v>
      </c>
      <c r="AN155" s="50">
        <v>4.4596912521440824E-2</v>
      </c>
      <c r="AO155" s="74">
        <v>0.6693825042881647</v>
      </c>
      <c r="AP155" s="78">
        <v>437</v>
      </c>
      <c r="AQ155" s="50">
        <v>0.18723221936589546</v>
      </c>
      <c r="AR155" s="23">
        <v>29</v>
      </c>
      <c r="AS155" s="50">
        <v>1.2220817530552043E-2</v>
      </c>
      <c r="AT155" s="21" t="s">
        <v>6</v>
      </c>
      <c r="AU155" s="67">
        <f>VLOOKUP(C155,[1]Sheet1!$B$2:$E$171,4,FALSE)</f>
        <v>60</v>
      </c>
      <c r="AV155" s="68" t="str">
        <f>VLOOKUP(C155,'[2]2012-13'!$D$2:$F$170,3,FALSE)</f>
        <v>Exceeds</v>
      </c>
      <c r="AW155" s="79">
        <f>VLOOKUP(C155,'[3]2012-13'!$A$4:$C$172,3,FALSE)</f>
        <v>96.9</v>
      </c>
      <c r="AX155" s="88" t="s">
        <v>66</v>
      </c>
      <c r="AY155" s="21" t="s">
        <v>65</v>
      </c>
      <c r="AZ155" s="21" t="s">
        <v>326</v>
      </c>
      <c r="BA155" s="21" t="s">
        <v>64</v>
      </c>
      <c r="BB155" s="21" t="s">
        <v>62</v>
      </c>
      <c r="BC155" s="79" t="s">
        <v>63</v>
      </c>
      <c r="BD155" s="46">
        <v>83</v>
      </c>
      <c r="BE155" s="61">
        <v>1663</v>
      </c>
      <c r="BF155" s="61">
        <v>36</v>
      </c>
      <c r="BG155" s="61">
        <v>1735</v>
      </c>
      <c r="BH155" s="117" t="s">
        <v>515</v>
      </c>
      <c r="BI155" s="23">
        <v>2324</v>
      </c>
      <c r="BJ155" s="104">
        <v>2083</v>
      </c>
      <c r="BK155" s="47" t="s">
        <v>516</v>
      </c>
      <c r="BL155" s="100">
        <v>16</v>
      </c>
      <c r="BM155" s="47" t="s">
        <v>517</v>
      </c>
    </row>
    <row r="156" spans="1:65" x14ac:dyDescent="0.2">
      <c r="A156" s="88" t="s">
        <v>941</v>
      </c>
      <c r="B156" s="31" t="s">
        <v>61</v>
      </c>
      <c r="C156" s="111">
        <v>466</v>
      </c>
      <c r="D156" s="21" t="s">
        <v>942</v>
      </c>
      <c r="E156" s="68" t="s">
        <v>22</v>
      </c>
      <c r="F156" s="68" t="s">
        <v>332</v>
      </c>
      <c r="G156" s="68" t="s">
        <v>7</v>
      </c>
      <c r="H156" s="21" t="s">
        <v>5</v>
      </c>
      <c r="I156" s="31" t="s">
        <v>436</v>
      </c>
      <c r="J156" s="37">
        <v>1636</v>
      </c>
      <c r="K156" s="34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466</v>
      </c>
      <c r="U156" s="22">
        <v>423</v>
      </c>
      <c r="V156" s="22">
        <v>376</v>
      </c>
      <c r="W156" s="22">
        <v>371</v>
      </c>
      <c r="X156" s="41">
        <v>0</v>
      </c>
      <c r="Y156" s="46">
        <v>848</v>
      </c>
      <c r="Z156" s="47">
        <v>787</v>
      </c>
      <c r="AA156" s="92">
        <v>1635</v>
      </c>
      <c r="AB156" s="54">
        <v>11</v>
      </c>
      <c r="AC156" s="23">
        <v>36</v>
      </c>
      <c r="AD156" s="23">
        <v>760</v>
      </c>
      <c r="AE156" s="23">
        <v>369</v>
      </c>
      <c r="AF156" s="23">
        <v>1</v>
      </c>
      <c r="AG156" s="23">
        <v>92</v>
      </c>
      <c r="AH156" s="47">
        <v>366</v>
      </c>
      <c r="AI156" s="57">
        <v>6.7278287461773698E-3</v>
      </c>
      <c r="AJ156" s="50">
        <v>2.2018348623853212E-2</v>
      </c>
      <c r="AK156" s="50">
        <v>0.46483180428134557</v>
      </c>
      <c r="AL156" s="50">
        <v>0.22568807339449543</v>
      </c>
      <c r="AM156" s="50">
        <v>6.116207951070336E-4</v>
      </c>
      <c r="AN156" s="50">
        <v>5.6269113149847096E-2</v>
      </c>
      <c r="AO156" s="74">
        <v>0.22385321100917432</v>
      </c>
      <c r="AP156" s="78">
        <v>901</v>
      </c>
      <c r="AQ156" s="50">
        <v>0.55039706780696396</v>
      </c>
      <c r="AR156" s="23">
        <v>91</v>
      </c>
      <c r="AS156" s="50">
        <v>5.4166666666666669E-2</v>
      </c>
      <c r="AT156" s="21" t="s">
        <v>6</v>
      </c>
      <c r="AU156" s="67">
        <f>VLOOKUP(C156,[1]Sheet1!$B$2:$E$171,4,FALSE)</f>
        <v>26.9</v>
      </c>
      <c r="AV156" s="68" t="str">
        <f>VLOOKUP(C156,'[2]2012-13'!$D$2:$F$170,3,FALSE)</f>
        <v>Exceeds</v>
      </c>
      <c r="AW156" s="79">
        <f>VLOOKUP(C156,'[3]2012-13'!$A$4:$C$172,3,FALSE)</f>
        <v>62.5</v>
      </c>
      <c r="AX156" s="88" t="s">
        <v>31</v>
      </c>
      <c r="AY156" s="21" t="s">
        <v>30</v>
      </c>
      <c r="AZ156" s="21" t="s">
        <v>297</v>
      </c>
      <c r="BA156" s="21" t="s">
        <v>298</v>
      </c>
      <c r="BB156" s="21" t="s">
        <v>57</v>
      </c>
      <c r="BC156" s="79" t="s">
        <v>58</v>
      </c>
      <c r="BD156" s="46">
        <v>83</v>
      </c>
      <c r="BE156" s="61">
        <v>1663</v>
      </c>
      <c r="BF156" s="61">
        <v>-34</v>
      </c>
      <c r="BG156" s="61">
        <v>1807</v>
      </c>
      <c r="BH156" s="117" t="s">
        <v>541</v>
      </c>
      <c r="BI156" s="23">
        <v>1636</v>
      </c>
      <c r="BJ156" s="104">
        <v>1821</v>
      </c>
      <c r="BK156" s="47" t="s">
        <v>372</v>
      </c>
      <c r="BL156" s="100">
        <v>8</v>
      </c>
      <c r="BM156" s="47" t="s">
        <v>943</v>
      </c>
    </row>
    <row r="157" spans="1:65" x14ac:dyDescent="0.2">
      <c r="A157" s="88" t="s">
        <v>594</v>
      </c>
      <c r="B157" s="31" t="s">
        <v>56</v>
      </c>
      <c r="C157" s="111">
        <v>473</v>
      </c>
      <c r="D157" s="21" t="s">
        <v>595</v>
      </c>
      <c r="E157" s="68" t="s">
        <v>22</v>
      </c>
      <c r="F157" s="68" t="s">
        <v>332</v>
      </c>
      <c r="G157" s="68" t="s">
        <v>7</v>
      </c>
      <c r="H157" s="21" t="s">
        <v>5</v>
      </c>
      <c r="I157" s="31" t="s">
        <v>5</v>
      </c>
      <c r="J157" s="37">
        <v>2237</v>
      </c>
      <c r="K157" s="34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609</v>
      </c>
      <c r="U157" s="22">
        <v>590</v>
      </c>
      <c r="V157" s="22">
        <v>518</v>
      </c>
      <c r="W157" s="22">
        <v>520</v>
      </c>
      <c r="X157" s="41">
        <v>0</v>
      </c>
      <c r="Y157" s="46">
        <v>1160</v>
      </c>
      <c r="Z157" s="47">
        <v>1076</v>
      </c>
      <c r="AA157" s="92">
        <v>2236</v>
      </c>
      <c r="AB157" s="54">
        <v>5</v>
      </c>
      <c r="AC157" s="23">
        <v>88</v>
      </c>
      <c r="AD157" s="23">
        <v>429</v>
      </c>
      <c r="AE157" s="23">
        <v>213</v>
      </c>
      <c r="AF157" s="23">
        <v>0</v>
      </c>
      <c r="AG157" s="23">
        <v>96</v>
      </c>
      <c r="AH157" s="47">
        <v>1405</v>
      </c>
      <c r="AI157" s="57">
        <v>2.2361359570661895E-3</v>
      </c>
      <c r="AJ157" s="50">
        <v>3.9355992844364938E-2</v>
      </c>
      <c r="AK157" s="50">
        <v>0.19186046511627908</v>
      </c>
      <c r="AL157" s="50">
        <v>9.5259391771019677E-2</v>
      </c>
      <c r="AM157" s="50">
        <v>0</v>
      </c>
      <c r="AN157" s="50">
        <v>4.2933810375670838E-2</v>
      </c>
      <c r="AO157" s="74">
        <v>0.62835420393559926</v>
      </c>
      <c r="AP157" s="78">
        <v>427</v>
      </c>
      <c r="AQ157" s="50">
        <v>0.1904549509366637</v>
      </c>
      <c r="AR157" s="23">
        <v>60</v>
      </c>
      <c r="AS157" s="50">
        <v>2.6269702276707531E-2</v>
      </c>
      <c r="AT157" s="21" t="s">
        <v>6</v>
      </c>
      <c r="AU157" s="67">
        <f>VLOOKUP(C157,[1]Sheet1!$B$2:$E$171,4,FALSE)</f>
        <v>58.5</v>
      </c>
      <c r="AV157" s="68" t="str">
        <f>VLOOKUP(C157,'[2]2012-13'!$D$2:$F$170,3,FALSE)</f>
        <v>Exceeds</v>
      </c>
      <c r="AW157" s="79">
        <f>VLOOKUP(C157,'[3]2012-13'!$A$4:$C$172,3,FALSE)</f>
        <v>87.1</v>
      </c>
      <c r="AX157" s="88" t="s">
        <v>46</v>
      </c>
      <c r="AY157" s="21" t="s">
        <v>348</v>
      </c>
      <c r="AZ157" s="21" t="s">
        <v>349</v>
      </c>
      <c r="BA157" s="21" t="s">
        <v>10</v>
      </c>
      <c r="BB157" s="21" t="s">
        <v>0</v>
      </c>
      <c r="BC157" s="79" t="s">
        <v>1</v>
      </c>
      <c r="BD157" s="46">
        <v>112</v>
      </c>
      <c r="BE157" s="61">
        <v>2243</v>
      </c>
      <c r="BF157" s="61">
        <v>-14</v>
      </c>
      <c r="BG157" s="61">
        <v>2243</v>
      </c>
      <c r="BH157" s="117" t="s">
        <v>596</v>
      </c>
      <c r="BI157" s="23">
        <v>2237</v>
      </c>
      <c r="BJ157" s="104">
        <v>2517</v>
      </c>
      <c r="BK157" s="47" t="s">
        <v>334</v>
      </c>
      <c r="BL157" s="100">
        <v>12</v>
      </c>
      <c r="BM157" s="47" t="s">
        <v>597</v>
      </c>
    </row>
    <row r="158" spans="1:65" x14ac:dyDescent="0.2">
      <c r="A158" s="88" t="s">
        <v>575</v>
      </c>
      <c r="B158" s="31" t="s">
        <v>55</v>
      </c>
      <c r="C158" s="111">
        <v>495</v>
      </c>
      <c r="D158" s="21" t="s">
        <v>576</v>
      </c>
      <c r="E158" s="68" t="s">
        <v>22</v>
      </c>
      <c r="F158" s="68" t="s">
        <v>332</v>
      </c>
      <c r="G158" s="68" t="s">
        <v>7</v>
      </c>
      <c r="H158" s="21" t="s">
        <v>5</v>
      </c>
      <c r="I158" s="31" t="s">
        <v>436</v>
      </c>
      <c r="J158" s="37">
        <v>2164</v>
      </c>
      <c r="K158" s="34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675</v>
      </c>
      <c r="U158" s="22">
        <v>545</v>
      </c>
      <c r="V158" s="22">
        <v>491</v>
      </c>
      <c r="W158" s="22">
        <v>453</v>
      </c>
      <c r="X158" s="41">
        <v>0</v>
      </c>
      <c r="Y158" s="46">
        <v>1131</v>
      </c>
      <c r="Z158" s="47">
        <v>1032</v>
      </c>
      <c r="AA158" s="92">
        <v>2163</v>
      </c>
      <c r="AB158" s="54">
        <v>20</v>
      </c>
      <c r="AC158" s="23">
        <v>36</v>
      </c>
      <c r="AD158" s="23">
        <v>407</v>
      </c>
      <c r="AE158" s="23">
        <v>343</v>
      </c>
      <c r="AF158" s="23">
        <v>3</v>
      </c>
      <c r="AG158" s="23">
        <v>96</v>
      </c>
      <c r="AH158" s="47">
        <v>1258</v>
      </c>
      <c r="AI158" s="57">
        <v>9.2464170134073046E-3</v>
      </c>
      <c r="AJ158" s="50">
        <v>1.6643550624133148E-2</v>
      </c>
      <c r="AK158" s="50">
        <v>0.18816458622283866</v>
      </c>
      <c r="AL158" s="50">
        <v>0.15857605177993528</v>
      </c>
      <c r="AM158" s="50">
        <v>1.3869625520110957E-3</v>
      </c>
      <c r="AN158" s="50">
        <v>4.4382801664355064E-2</v>
      </c>
      <c r="AO158" s="74">
        <v>0.5815996301433195</v>
      </c>
      <c r="AP158" s="78">
        <v>604</v>
      </c>
      <c r="AQ158" s="50">
        <v>0.2783410138248848</v>
      </c>
      <c r="AR158" s="23">
        <v>69</v>
      </c>
      <c r="AS158" s="50">
        <v>3.1264159492523785E-2</v>
      </c>
      <c r="AT158" s="21" t="s">
        <v>6</v>
      </c>
      <c r="AU158" s="67">
        <f>VLOOKUP(C158,[1]Sheet1!$B$2:$E$171,4,FALSE)</f>
        <v>62.2</v>
      </c>
      <c r="AV158" s="68" t="str">
        <f>VLOOKUP(C158,'[2]2012-13'!$D$2:$F$170,3,FALSE)</f>
        <v>Exceeds</v>
      </c>
      <c r="AW158" s="79">
        <f>VLOOKUP(C158,'[3]2012-13'!$A$4:$C$172,3,FALSE)</f>
        <v>83.9</v>
      </c>
      <c r="AX158" s="88" t="s">
        <v>25</v>
      </c>
      <c r="AY158" s="21" t="s">
        <v>24</v>
      </c>
      <c r="AZ158" s="21" t="s">
        <v>307</v>
      </c>
      <c r="BA158" s="21" t="s">
        <v>36</v>
      </c>
      <c r="BB158" s="21" t="s">
        <v>43</v>
      </c>
      <c r="BC158" s="79" t="s">
        <v>44</v>
      </c>
      <c r="BD158" s="46">
        <v>82</v>
      </c>
      <c r="BE158" s="61">
        <v>1639</v>
      </c>
      <c r="BF158" s="61">
        <v>-13</v>
      </c>
      <c r="BG158" s="61">
        <v>1903</v>
      </c>
      <c r="BH158" s="117" t="s">
        <v>577</v>
      </c>
      <c r="BI158" s="23">
        <v>2164</v>
      </c>
      <c r="BJ158" s="104">
        <v>2250</v>
      </c>
      <c r="BK158" s="47" t="s">
        <v>578</v>
      </c>
      <c r="BL158" s="100">
        <v>26</v>
      </c>
      <c r="BM158" s="47" t="s">
        <v>579</v>
      </c>
    </row>
    <row r="159" spans="1:65" ht="10.8" customHeight="1" x14ac:dyDescent="0.2">
      <c r="A159" s="88" t="s">
        <v>723</v>
      </c>
      <c r="B159" s="31" t="s">
        <v>52</v>
      </c>
      <c r="C159" s="111">
        <v>500</v>
      </c>
      <c r="D159" s="21" t="s">
        <v>724</v>
      </c>
      <c r="E159" s="68" t="s">
        <v>22</v>
      </c>
      <c r="F159" s="68" t="s">
        <v>332</v>
      </c>
      <c r="G159" s="68" t="s">
        <v>7</v>
      </c>
      <c r="H159" s="21" t="s">
        <v>290</v>
      </c>
      <c r="I159" s="31" t="s">
        <v>648</v>
      </c>
      <c r="J159" s="37">
        <v>2650</v>
      </c>
      <c r="K159" s="34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22">
        <v>705</v>
      </c>
      <c r="U159" s="22">
        <v>656</v>
      </c>
      <c r="V159" s="22">
        <v>660</v>
      </c>
      <c r="W159" s="22">
        <v>629</v>
      </c>
      <c r="X159" s="41">
        <v>0</v>
      </c>
      <c r="Y159" s="46">
        <v>1367</v>
      </c>
      <c r="Z159" s="47">
        <v>1271</v>
      </c>
      <c r="AA159" s="92">
        <v>2638</v>
      </c>
      <c r="AB159" s="54">
        <v>6</v>
      </c>
      <c r="AC159" s="23">
        <v>114</v>
      </c>
      <c r="AD159" s="23">
        <v>778</v>
      </c>
      <c r="AE159" s="23">
        <v>326</v>
      </c>
      <c r="AF159" s="23">
        <v>2</v>
      </c>
      <c r="AG159" s="23">
        <v>107</v>
      </c>
      <c r="AH159" s="47">
        <v>1305</v>
      </c>
      <c r="AI159" s="57">
        <v>2.2744503411675512E-3</v>
      </c>
      <c r="AJ159" s="50">
        <v>4.3214556482183475E-2</v>
      </c>
      <c r="AK159" s="50">
        <v>0.29492039423805916</v>
      </c>
      <c r="AL159" s="50">
        <v>0.12357846853677028</v>
      </c>
      <c r="AM159" s="50">
        <v>7.5815011372251705E-4</v>
      </c>
      <c r="AN159" s="50">
        <v>4.056103108415466E-2</v>
      </c>
      <c r="AO159" s="74">
        <v>0.49469294920394236</v>
      </c>
      <c r="AP159" s="78">
        <v>796</v>
      </c>
      <c r="AQ159" s="50">
        <v>0.30003769317753487</v>
      </c>
      <c r="AR159" s="23">
        <v>94</v>
      </c>
      <c r="AS159" s="50">
        <v>3.4045635639261135E-2</v>
      </c>
      <c r="AT159" s="21" t="s">
        <v>6</v>
      </c>
      <c r="AU159" s="67">
        <f>VLOOKUP(C159,[1]Sheet1!$B$2:$E$171,4,FALSE)</f>
        <v>53.2</v>
      </c>
      <c r="AV159" s="68" t="str">
        <f>VLOOKUP(C159,'[2]2012-13'!$D$2:$F$170,3,FALSE)</f>
        <v>Exceeds</v>
      </c>
      <c r="AW159" s="79">
        <f>VLOOKUP(C159,'[3]2012-13'!$A$4:$C$172,3,FALSE)</f>
        <v>90</v>
      </c>
      <c r="AX159" s="88" t="s">
        <v>20</v>
      </c>
      <c r="AY159" s="21" t="s">
        <v>19</v>
      </c>
      <c r="AZ159" s="21" t="s">
        <v>349</v>
      </c>
      <c r="BA159" s="21" t="s">
        <v>10</v>
      </c>
      <c r="BB159" s="21" t="s">
        <v>0</v>
      </c>
      <c r="BC159" s="79" t="s">
        <v>1</v>
      </c>
      <c r="BD159" s="46">
        <v>105</v>
      </c>
      <c r="BE159" s="61">
        <v>2183</v>
      </c>
      <c r="BF159" s="61">
        <v>-39</v>
      </c>
      <c r="BG159" s="61">
        <v>2183</v>
      </c>
      <c r="BH159" s="117" t="s">
        <v>725</v>
      </c>
      <c r="BI159" s="23">
        <v>2650</v>
      </c>
      <c r="BJ159" s="104">
        <v>2576</v>
      </c>
      <c r="BK159" s="47" t="s">
        <v>446</v>
      </c>
      <c r="BL159" s="100">
        <v>18</v>
      </c>
      <c r="BM159" s="47" t="s">
        <v>726</v>
      </c>
    </row>
    <row r="160" spans="1:65" x14ac:dyDescent="0.2">
      <c r="A160" s="88" t="s">
        <v>500</v>
      </c>
      <c r="B160" s="31" t="s">
        <v>50</v>
      </c>
      <c r="C160" s="111">
        <v>526</v>
      </c>
      <c r="D160" s="21" t="s">
        <v>501</v>
      </c>
      <c r="E160" s="68" t="s">
        <v>22</v>
      </c>
      <c r="F160" s="68" t="s">
        <v>332</v>
      </c>
      <c r="G160" s="68" t="s">
        <v>7</v>
      </c>
      <c r="H160" s="21" t="s">
        <v>5</v>
      </c>
      <c r="I160" s="31" t="s">
        <v>5</v>
      </c>
      <c r="J160" s="37">
        <v>2575</v>
      </c>
      <c r="K160" s="34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768</v>
      </c>
      <c r="U160" s="22">
        <v>610</v>
      </c>
      <c r="V160" s="22">
        <v>630</v>
      </c>
      <c r="W160" s="22">
        <v>567</v>
      </c>
      <c r="X160" s="41">
        <v>0</v>
      </c>
      <c r="Y160" s="46">
        <v>1342</v>
      </c>
      <c r="Z160" s="47">
        <v>1242</v>
      </c>
      <c r="AA160" s="92">
        <v>2584</v>
      </c>
      <c r="AB160" s="54">
        <v>7</v>
      </c>
      <c r="AC160" s="23">
        <v>452</v>
      </c>
      <c r="AD160" s="23">
        <v>368</v>
      </c>
      <c r="AE160" s="23">
        <v>219</v>
      </c>
      <c r="AF160" s="23">
        <v>4</v>
      </c>
      <c r="AG160" s="23">
        <v>109</v>
      </c>
      <c r="AH160" s="47">
        <v>1425</v>
      </c>
      <c r="AI160" s="57">
        <v>2.7089783281733747E-3</v>
      </c>
      <c r="AJ160" s="50">
        <v>0.17492260061919504</v>
      </c>
      <c r="AK160" s="50">
        <v>0.14241486068111456</v>
      </c>
      <c r="AL160" s="50">
        <v>8.4752321981424142E-2</v>
      </c>
      <c r="AM160" s="50">
        <v>1.5479876160990713E-3</v>
      </c>
      <c r="AN160" s="50">
        <v>4.2182662538699692E-2</v>
      </c>
      <c r="AO160" s="74">
        <v>0.55147058823529416</v>
      </c>
      <c r="AP160" s="78">
        <v>296</v>
      </c>
      <c r="AQ160" s="50">
        <v>0.11437403400309119</v>
      </c>
      <c r="AR160" s="23">
        <v>36</v>
      </c>
      <c r="AS160" s="50">
        <v>1.3894249324585103E-2</v>
      </c>
      <c r="AT160" s="21" t="s">
        <v>6</v>
      </c>
      <c r="AU160" s="67">
        <f>VLOOKUP(C160,[1]Sheet1!$B$2:$E$171,4,FALSE)</f>
        <v>73.099999999999994</v>
      </c>
      <c r="AV160" s="68" t="str">
        <f>VLOOKUP(C160,'[2]2012-13'!$D$2:$F$170,3,FALSE)</f>
        <v>Exceeds</v>
      </c>
      <c r="AW160" s="79">
        <f>VLOOKUP(C160,'[3]2012-13'!$A$4:$C$172,3,FALSE)</f>
        <v>100</v>
      </c>
      <c r="AX160" s="88" t="s">
        <v>46</v>
      </c>
      <c r="AY160" s="21" t="s">
        <v>348</v>
      </c>
      <c r="AZ160" s="21" t="s">
        <v>301</v>
      </c>
      <c r="BA160" s="21" t="s">
        <v>45</v>
      </c>
      <c r="BB160" s="21" t="s">
        <v>43</v>
      </c>
      <c r="BC160" s="79" t="s">
        <v>44</v>
      </c>
      <c r="BD160" s="46">
        <v>83</v>
      </c>
      <c r="BE160" s="61">
        <v>1663</v>
      </c>
      <c r="BF160" s="61">
        <v>24</v>
      </c>
      <c r="BG160" s="61">
        <v>1807</v>
      </c>
      <c r="BH160" s="117" t="s">
        <v>502</v>
      </c>
      <c r="BI160" s="23">
        <v>2575</v>
      </c>
      <c r="BJ160" s="104">
        <v>2479</v>
      </c>
      <c r="BK160" s="47" t="s">
        <v>503</v>
      </c>
      <c r="BL160" s="100">
        <v>33</v>
      </c>
      <c r="BM160" s="47" t="s">
        <v>504</v>
      </c>
    </row>
    <row r="161" spans="1:65" x14ac:dyDescent="0.2">
      <c r="A161" s="88" t="s">
        <v>912</v>
      </c>
      <c r="B161" s="31" t="s">
        <v>913</v>
      </c>
      <c r="C161" s="111">
        <v>546</v>
      </c>
      <c r="D161" s="21" t="s">
        <v>914</v>
      </c>
      <c r="E161" s="68" t="s">
        <v>22</v>
      </c>
      <c r="F161" s="68" t="s">
        <v>915</v>
      </c>
      <c r="G161" s="68" t="s">
        <v>7</v>
      </c>
      <c r="H161" s="21" t="s">
        <v>5</v>
      </c>
      <c r="I161" s="31" t="s">
        <v>648</v>
      </c>
      <c r="J161" s="37">
        <v>672</v>
      </c>
      <c r="K161" s="34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460</v>
      </c>
      <c r="U161" s="22">
        <v>212</v>
      </c>
      <c r="V161" s="22">
        <v>0</v>
      </c>
      <c r="W161" s="22">
        <v>0</v>
      </c>
      <c r="X161" s="41">
        <v>0</v>
      </c>
      <c r="Y161" s="46">
        <v>351</v>
      </c>
      <c r="Z161" s="47">
        <v>324</v>
      </c>
      <c r="AA161" s="92">
        <v>675</v>
      </c>
      <c r="AB161" s="54">
        <v>1</v>
      </c>
      <c r="AC161" s="23">
        <v>18</v>
      </c>
      <c r="AD161" s="23">
        <v>286</v>
      </c>
      <c r="AE161" s="23">
        <v>122</v>
      </c>
      <c r="AF161" s="23">
        <v>0</v>
      </c>
      <c r="AG161" s="23">
        <v>20</v>
      </c>
      <c r="AH161" s="47">
        <v>228</v>
      </c>
      <c r="AI161" s="57">
        <v>1.4814814814814814E-3</v>
      </c>
      <c r="AJ161" s="50">
        <v>2.6666666666666668E-2</v>
      </c>
      <c r="AK161" s="50">
        <v>0.42370370370370369</v>
      </c>
      <c r="AL161" s="50">
        <v>0.18074074074074073</v>
      </c>
      <c r="AM161" s="50">
        <v>0</v>
      </c>
      <c r="AN161" s="50">
        <v>2.9629629629629631E-2</v>
      </c>
      <c r="AO161" s="74">
        <v>0.33777777777777779</v>
      </c>
      <c r="AP161" s="78">
        <v>292</v>
      </c>
      <c r="AQ161" s="50">
        <v>0.43131462333825704</v>
      </c>
      <c r="AR161" s="23">
        <v>43</v>
      </c>
      <c r="AS161" s="50">
        <v>6.5349544072948323E-2</v>
      </c>
      <c r="AT161" s="21" t="s">
        <v>6</v>
      </c>
      <c r="AU161" s="67">
        <f>VLOOKUP(C161,[1]Sheet1!$B$2:$E$171,4,FALSE)</f>
        <v>0</v>
      </c>
      <c r="AV161" s="68" t="s">
        <v>1003</v>
      </c>
      <c r="AW161" s="47" t="s">
        <v>1003</v>
      </c>
      <c r="AX161" s="88" t="s">
        <v>31</v>
      </c>
      <c r="AY161" s="21" t="s">
        <v>30</v>
      </c>
      <c r="AZ161" s="21" t="s">
        <v>297</v>
      </c>
      <c r="BA161" s="21" t="s">
        <v>298</v>
      </c>
      <c r="BB161" s="21" t="s">
        <v>116</v>
      </c>
      <c r="BC161" s="79" t="s">
        <v>117</v>
      </c>
      <c r="BD161" s="46">
        <v>111</v>
      </c>
      <c r="BE161" s="61">
        <v>2223</v>
      </c>
      <c r="BF161" s="61">
        <v>-1111</v>
      </c>
      <c r="BG161" s="61">
        <v>2367</v>
      </c>
      <c r="BH161" s="117" t="s">
        <v>916</v>
      </c>
      <c r="BI161" s="23">
        <v>672</v>
      </c>
      <c r="BJ161" s="104">
        <v>1112</v>
      </c>
      <c r="BK161" s="47" t="s">
        <v>917</v>
      </c>
      <c r="BL161" s="100">
        <v>0</v>
      </c>
      <c r="BM161" s="47" t="s">
        <v>340</v>
      </c>
    </row>
    <row r="162" spans="1:65" x14ac:dyDescent="0.2">
      <c r="A162" s="88" t="s">
        <v>667</v>
      </c>
      <c r="B162" s="31" t="s">
        <v>42</v>
      </c>
      <c r="C162" s="111">
        <v>552</v>
      </c>
      <c r="D162" s="21" t="s">
        <v>668</v>
      </c>
      <c r="E162" s="68" t="s">
        <v>22</v>
      </c>
      <c r="F162" s="68" t="s">
        <v>332</v>
      </c>
      <c r="G162" s="68" t="s">
        <v>7</v>
      </c>
      <c r="H162" s="21" t="s">
        <v>5</v>
      </c>
      <c r="I162" s="31" t="s">
        <v>5</v>
      </c>
      <c r="J162" s="37">
        <v>2020</v>
      </c>
      <c r="K162" s="34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606</v>
      </c>
      <c r="U162" s="22">
        <v>515</v>
      </c>
      <c r="V162" s="22">
        <v>425</v>
      </c>
      <c r="W162" s="22">
        <v>474</v>
      </c>
      <c r="X162" s="41">
        <v>0</v>
      </c>
      <c r="Y162" s="46">
        <v>1027</v>
      </c>
      <c r="Z162" s="47">
        <v>985</v>
      </c>
      <c r="AA162" s="92">
        <v>2012</v>
      </c>
      <c r="AB162" s="54">
        <v>6</v>
      </c>
      <c r="AC162" s="23">
        <v>80</v>
      </c>
      <c r="AD162" s="23">
        <v>497</v>
      </c>
      <c r="AE162" s="23">
        <v>262</v>
      </c>
      <c r="AF162" s="23">
        <v>6</v>
      </c>
      <c r="AG162" s="23">
        <v>72</v>
      </c>
      <c r="AH162" s="47">
        <v>1089</v>
      </c>
      <c r="AI162" s="57">
        <v>2.982107355864811E-3</v>
      </c>
      <c r="AJ162" s="50">
        <v>3.9761431411530816E-2</v>
      </c>
      <c r="AK162" s="50">
        <v>0.24701789264413518</v>
      </c>
      <c r="AL162" s="50">
        <v>0.13021868787276342</v>
      </c>
      <c r="AM162" s="50">
        <v>2.982107355864811E-3</v>
      </c>
      <c r="AN162" s="50">
        <v>3.5785288270377733E-2</v>
      </c>
      <c r="AO162" s="74">
        <v>0.54125248508946322</v>
      </c>
      <c r="AP162" s="78">
        <v>610</v>
      </c>
      <c r="AQ162" s="50">
        <v>0.30183077684314696</v>
      </c>
      <c r="AR162" s="23">
        <v>133</v>
      </c>
      <c r="AS162" s="50">
        <v>6.4158224794983121E-2</v>
      </c>
      <c r="AT162" s="21" t="s">
        <v>6</v>
      </c>
      <c r="AU162" s="67">
        <f>VLOOKUP(C162,[1]Sheet1!$B$2:$E$171,4,FALSE)</f>
        <v>51.9</v>
      </c>
      <c r="AV162" s="68" t="str">
        <f>VLOOKUP(C162,'[2]2012-13'!$D$2:$F$170,3,FALSE)</f>
        <v>Exceeds</v>
      </c>
      <c r="AW162" s="79">
        <f>VLOOKUP(C162,'[3]2012-13'!$A$4:$C$172,3,FALSE)</f>
        <v>66.7</v>
      </c>
      <c r="AX162" s="88" t="s">
        <v>12</v>
      </c>
      <c r="AY162" s="21" t="s">
        <v>11</v>
      </c>
      <c r="AZ162" s="21" t="s">
        <v>349</v>
      </c>
      <c r="BA162" s="21" t="s">
        <v>10</v>
      </c>
      <c r="BB162" s="21" t="s">
        <v>0</v>
      </c>
      <c r="BC162" s="79" t="s">
        <v>1</v>
      </c>
      <c r="BD162" s="46">
        <v>86</v>
      </c>
      <c r="BE162" s="61">
        <v>1735</v>
      </c>
      <c r="BF162" s="61">
        <v>0</v>
      </c>
      <c r="BG162" s="61">
        <v>1927</v>
      </c>
      <c r="BH162" s="117" t="s">
        <v>669</v>
      </c>
      <c r="BI162" s="23">
        <v>2020</v>
      </c>
      <c r="BJ162" s="104">
        <v>2023</v>
      </c>
      <c r="BK162" s="47" t="s">
        <v>670</v>
      </c>
      <c r="BL162" s="100">
        <v>12</v>
      </c>
      <c r="BM162" s="47" t="s">
        <v>671</v>
      </c>
    </row>
    <row r="163" spans="1:65" x14ac:dyDescent="0.2">
      <c r="A163" s="88" t="s">
        <v>988</v>
      </c>
      <c r="B163" s="31" t="s">
        <v>40</v>
      </c>
      <c r="C163" s="111">
        <v>562</v>
      </c>
      <c r="D163" s="21" t="s">
        <v>989</v>
      </c>
      <c r="E163" s="68" t="s">
        <v>22</v>
      </c>
      <c r="F163" s="68" t="s">
        <v>332</v>
      </c>
      <c r="G163" s="68" t="s">
        <v>39</v>
      </c>
      <c r="H163" s="21" t="s">
        <v>1010</v>
      </c>
      <c r="I163" s="31" t="s">
        <v>436</v>
      </c>
      <c r="J163" s="37">
        <v>1637</v>
      </c>
      <c r="K163" s="34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519</v>
      </c>
      <c r="U163" s="22">
        <v>363</v>
      </c>
      <c r="V163" s="22">
        <v>414</v>
      </c>
      <c r="W163" s="22">
        <v>341</v>
      </c>
      <c r="X163" s="41">
        <v>0</v>
      </c>
      <c r="Y163" s="46">
        <v>836</v>
      </c>
      <c r="Z163" s="47">
        <v>848</v>
      </c>
      <c r="AA163" s="92">
        <v>1684</v>
      </c>
      <c r="AB163" s="54">
        <v>7</v>
      </c>
      <c r="AC163" s="23">
        <v>23</v>
      </c>
      <c r="AD163" s="23">
        <v>1228</v>
      </c>
      <c r="AE163" s="23">
        <v>202</v>
      </c>
      <c r="AF163" s="23">
        <v>0</v>
      </c>
      <c r="AG163" s="23">
        <v>85</v>
      </c>
      <c r="AH163" s="47">
        <v>139</v>
      </c>
      <c r="AI163" s="57">
        <v>4.1567695961995249E-3</v>
      </c>
      <c r="AJ163" s="50">
        <v>1.3657957244655582E-2</v>
      </c>
      <c r="AK163" s="50">
        <v>0.72921615201900236</v>
      </c>
      <c r="AL163" s="50">
        <v>0.11995249406175772</v>
      </c>
      <c r="AM163" s="50">
        <v>0</v>
      </c>
      <c r="AN163" s="50">
        <v>5.0475059382422804E-2</v>
      </c>
      <c r="AO163" s="74">
        <v>8.2541567695961993E-2</v>
      </c>
      <c r="AP163" s="78">
        <v>920</v>
      </c>
      <c r="AQ163" s="50">
        <v>0.53769725306838101</v>
      </c>
      <c r="AR163" s="23">
        <v>57</v>
      </c>
      <c r="AS163" s="50">
        <v>3.4193161367726453E-2</v>
      </c>
      <c r="AT163" s="21" t="s">
        <v>6</v>
      </c>
      <c r="AU163" s="67">
        <f>VLOOKUP(C163,[1]Sheet1!$B$2:$E$171,4,FALSE)</f>
        <v>29.8</v>
      </c>
      <c r="AV163" s="68" t="str">
        <f>VLOOKUP(C163,'[2]2012-13'!$D$2:$F$170,3,FALSE)</f>
        <v>Exceeds</v>
      </c>
      <c r="AW163" s="79">
        <f>VLOOKUP(C163,'[3]2012-13'!$A$4:$C$172,3,FALSE)</f>
        <v>65.400000000000006</v>
      </c>
      <c r="AX163" s="88" t="s">
        <v>4</v>
      </c>
      <c r="AY163" s="21" t="s">
        <v>3</v>
      </c>
      <c r="AZ163" s="21" t="s">
        <v>307</v>
      </c>
      <c r="BA163" s="21" t="s">
        <v>36</v>
      </c>
      <c r="BB163" s="21" t="s">
        <v>0</v>
      </c>
      <c r="BC163" s="79" t="s">
        <v>1</v>
      </c>
      <c r="BD163" s="46">
        <v>85</v>
      </c>
      <c r="BE163" s="61">
        <v>1546</v>
      </c>
      <c r="BF163" s="61">
        <v>-44</v>
      </c>
      <c r="BG163" s="61">
        <v>1546</v>
      </c>
      <c r="BH163" s="117" t="s">
        <v>343</v>
      </c>
      <c r="BI163" s="23">
        <v>1637</v>
      </c>
      <c r="BJ163" s="104">
        <v>1814</v>
      </c>
      <c r="BK163" s="47" t="s">
        <v>978</v>
      </c>
      <c r="BL163" s="100">
        <v>13</v>
      </c>
      <c r="BM163" s="47" t="s">
        <v>990</v>
      </c>
    </row>
    <row r="164" spans="1:65" ht="20.399999999999999" x14ac:dyDescent="0.2">
      <c r="A164" s="88" t="s">
        <v>879</v>
      </c>
      <c r="B164" s="31" t="s">
        <v>37</v>
      </c>
      <c r="C164" s="111">
        <v>583</v>
      </c>
      <c r="D164" s="21" t="s">
        <v>880</v>
      </c>
      <c r="E164" s="68" t="s">
        <v>22</v>
      </c>
      <c r="F164" s="68" t="s">
        <v>881</v>
      </c>
      <c r="G164" s="68" t="s">
        <v>26</v>
      </c>
      <c r="H164" s="21" t="s">
        <v>5</v>
      </c>
      <c r="I164" s="31" t="s">
        <v>780</v>
      </c>
      <c r="J164" s="37">
        <v>294</v>
      </c>
      <c r="K164" s="34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0</v>
      </c>
      <c r="R164" s="22">
        <v>0</v>
      </c>
      <c r="S164" s="22">
        <v>0</v>
      </c>
      <c r="T164" s="22">
        <v>78</v>
      </c>
      <c r="U164" s="22">
        <v>74</v>
      </c>
      <c r="V164" s="22">
        <v>69</v>
      </c>
      <c r="W164" s="22">
        <v>61</v>
      </c>
      <c r="X164" s="41">
        <v>12</v>
      </c>
      <c r="Y164" s="46">
        <v>81</v>
      </c>
      <c r="Z164" s="47">
        <v>211</v>
      </c>
      <c r="AA164" s="92">
        <v>292</v>
      </c>
      <c r="AB164" s="54">
        <v>0</v>
      </c>
      <c r="AC164" s="23">
        <v>38</v>
      </c>
      <c r="AD164" s="23">
        <v>113</v>
      </c>
      <c r="AE164" s="23">
        <v>30</v>
      </c>
      <c r="AF164" s="23">
        <v>2</v>
      </c>
      <c r="AG164" s="23">
        <v>13</v>
      </c>
      <c r="AH164" s="47">
        <v>96</v>
      </c>
      <c r="AI164" s="57">
        <v>0</v>
      </c>
      <c r="AJ164" s="50">
        <v>0.13013698630136986</v>
      </c>
      <c r="AK164" s="50">
        <v>0.38698630136986301</v>
      </c>
      <c r="AL164" s="50">
        <v>0.10273972602739725</v>
      </c>
      <c r="AM164" s="50">
        <v>6.8493150684931503E-3</v>
      </c>
      <c r="AN164" s="50">
        <v>4.4520547945205477E-2</v>
      </c>
      <c r="AO164" s="74">
        <v>0.32876712328767121</v>
      </c>
      <c r="AP164" s="78">
        <v>84</v>
      </c>
      <c r="AQ164" s="50">
        <v>0.28767123287671231</v>
      </c>
      <c r="AR164" s="23">
        <v>2</v>
      </c>
      <c r="AS164" s="50">
        <v>6.8027210884353739E-3</v>
      </c>
      <c r="AT164" s="21" t="s">
        <v>6</v>
      </c>
      <c r="AU164" s="67">
        <f>VLOOKUP(C164,[1]Sheet1!$B$2:$E$171,4,FALSE)</f>
        <v>81</v>
      </c>
      <c r="AV164" s="68" t="str">
        <f>VLOOKUP(C164,'[2]2012-13'!$D$2:$F$170,3,FALSE)</f>
        <v>Exceeds</v>
      </c>
      <c r="AW164" s="79">
        <f>VLOOKUP(C164,'[3]2012-13'!$A$4:$C$172,3,FALSE)</f>
        <v>100</v>
      </c>
      <c r="AX164" s="88" t="s">
        <v>4</v>
      </c>
      <c r="AY164" s="21" t="s">
        <v>3</v>
      </c>
      <c r="AZ164" s="21" t="s">
        <v>307</v>
      </c>
      <c r="BA164" s="21" t="s">
        <v>36</v>
      </c>
      <c r="BB164" s="21" t="s">
        <v>0</v>
      </c>
      <c r="BC164" s="79" t="s">
        <v>1</v>
      </c>
      <c r="BD164" s="46">
        <v>9</v>
      </c>
      <c r="BE164" s="61">
        <v>300</v>
      </c>
      <c r="BF164" s="61">
        <v>0</v>
      </c>
      <c r="BG164" s="61">
        <v>300</v>
      </c>
      <c r="BH164" s="117" t="s">
        <v>882</v>
      </c>
      <c r="BI164" s="23">
        <v>294</v>
      </c>
      <c r="BJ164" s="104">
        <v>300</v>
      </c>
      <c r="BK164" s="47" t="s">
        <v>882</v>
      </c>
      <c r="BL164" s="100">
        <v>0</v>
      </c>
      <c r="BM164" s="47" t="s">
        <v>340</v>
      </c>
    </row>
    <row r="165" spans="1:65" x14ac:dyDescent="0.2">
      <c r="A165" s="88" t="s">
        <v>630</v>
      </c>
      <c r="B165" s="31" t="s">
        <v>35</v>
      </c>
      <c r="C165" s="111">
        <v>588</v>
      </c>
      <c r="D165" s="21" t="s">
        <v>631</v>
      </c>
      <c r="E165" s="68" t="s">
        <v>22</v>
      </c>
      <c r="F165" s="68" t="s">
        <v>332</v>
      </c>
      <c r="G165" s="68" t="s">
        <v>7</v>
      </c>
      <c r="H165" s="21" t="s">
        <v>5</v>
      </c>
      <c r="I165" s="31" t="s">
        <v>5</v>
      </c>
      <c r="J165" s="37">
        <v>1937</v>
      </c>
      <c r="K165" s="34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v>498</v>
      </c>
      <c r="U165" s="22">
        <v>457</v>
      </c>
      <c r="V165" s="22">
        <v>553</v>
      </c>
      <c r="W165" s="22">
        <v>429</v>
      </c>
      <c r="X165" s="41">
        <v>0</v>
      </c>
      <c r="Y165" s="46">
        <v>973</v>
      </c>
      <c r="Z165" s="47">
        <v>946</v>
      </c>
      <c r="AA165" s="92">
        <v>1919</v>
      </c>
      <c r="AB165" s="54">
        <v>6</v>
      </c>
      <c r="AC165" s="23">
        <v>47</v>
      </c>
      <c r="AD165" s="23">
        <v>424</v>
      </c>
      <c r="AE165" s="23">
        <v>203</v>
      </c>
      <c r="AF165" s="23">
        <v>0</v>
      </c>
      <c r="AG165" s="23">
        <v>71</v>
      </c>
      <c r="AH165" s="47">
        <v>1168</v>
      </c>
      <c r="AI165" s="57">
        <v>3.126628452318916E-3</v>
      </c>
      <c r="AJ165" s="50">
        <v>2.4491922876498175E-2</v>
      </c>
      <c r="AK165" s="50">
        <v>0.22094841063053675</v>
      </c>
      <c r="AL165" s="50">
        <v>0.10578426263679</v>
      </c>
      <c r="AM165" s="50">
        <v>0</v>
      </c>
      <c r="AN165" s="50">
        <v>3.6998436685773843E-2</v>
      </c>
      <c r="AO165" s="74">
        <v>0.60865033871808238</v>
      </c>
      <c r="AP165" s="78">
        <v>508</v>
      </c>
      <c r="AQ165" s="50">
        <v>0.26348547717842324</v>
      </c>
      <c r="AR165" s="23">
        <v>51</v>
      </c>
      <c r="AS165" s="50">
        <v>2.5628140703517589E-2</v>
      </c>
      <c r="AT165" s="21" t="s">
        <v>6</v>
      </c>
      <c r="AU165" s="67">
        <f>VLOOKUP(C165,[1]Sheet1!$B$2:$E$171,4,FALSE)</f>
        <v>54.9</v>
      </c>
      <c r="AV165" s="68" t="str">
        <f>VLOOKUP(C165,'[2]2012-13'!$D$2:$F$170,3,FALSE)</f>
        <v>Exceeds</v>
      </c>
      <c r="AW165" s="79">
        <f>VLOOKUP(C165,'[3]2012-13'!$A$4:$C$172,3,FALSE)</f>
        <v>93.3</v>
      </c>
      <c r="AX165" s="88" t="s">
        <v>31</v>
      </c>
      <c r="AY165" s="21" t="s">
        <v>30</v>
      </c>
      <c r="AZ165" s="21" t="s">
        <v>430</v>
      </c>
      <c r="BA165" s="21" t="s">
        <v>2</v>
      </c>
      <c r="BB165" s="21" t="s">
        <v>28</v>
      </c>
      <c r="BC165" s="79" t="s">
        <v>29</v>
      </c>
      <c r="BD165" s="46">
        <v>104</v>
      </c>
      <c r="BE165" s="61">
        <v>2051</v>
      </c>
      <c r="BF165" s="61">
        <v>64</v>
      </c>
      <c r="BG165" s="61">
        <v>2051</v>
      </c>
      <c r="BH165" s="117" t="s">
        <v>632</v>
      </c>
      <c r="BI165" s="23">
        <v>1937</v>
      </c>
      <c r="BJ165" s="104">
        <v>2115</v>
      </c>
      <c r="BK165" s="47" t="s">
        <v>632</v>
      </c>
      <c r="BL165" s="100">
        <v>0</v>
      </c>
      <c r="BM165" s="47" t="s">
        <v>340</v>
      </c>
    </row>
    <row r="166" spans="1:65" ht="20.399999999999999" customHeight="1" x14ac:dyDescent="0.2">
      <c r="A166" s="88" t="s">
        <v>777</v>
      </c>
      <c r="B166" s="31" t="s">
        <v>27</v>
      </c>
      <c r="C166" s="111">
        <v>582</v>
      </c>
      <c r="D166" s="21" t="s">
        <v>778</v>
      </c>
      <c r="E166" s="68" t="s">
        <v>22</v>
      </c>
      <c r="F166" s="68" t="s">
        <v>779</v>
      </c>
      <c r="G166" s="68" t="s">
        <v>26</v>
      </c>
      <c r="H166" s="21" t="s">
        <v>5</v>
      </c>
      <c r="I166" s="31" t="s">
        <v>780</v>
      </c>
      <c r="J166" s="37">
        <v>165</v>
      </c>
      <c r="K166" s="34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57</v>
      </c>
      <c r="U166" s="22">
        <v>56</v>
      </c>
      <c r="V166" s="22">
        <v>52</v>
      </c>
      <c r="W166" s="22">
        <v>0</v>
      </c>
      <c r="X166" s="41">
        <v>0</v>
      </c>
      <c r="Y166" s="46">
        <v>96</v>
      </c>
      <c r="Z166" s="47">
        <v>68</v>
      </c>
      <c r="AA166" s="92">
        <v>164</v>
      </c>
      <c r="AB166" s="54">
        <v>0</v>
      </c>
      <c r="AC166" s="23">
        <v>20</v>
      </c>
      <c r="AD166" s="23">
        <v>53</v>
      </c>
      <c r="AE166" s="23">
        <v>19</v>
      </c>
      <c r="AF166" s="23">
        <v>0</v>
      </c>
      <c r="AG166" s="23">
        <v>5</v>
      </c>
      <c r="AH166" s="47">
        <v>67</v>
      </c>
      <c r="AI166" s="57">
        <v>0</v>
      </c>
      <c r="AJ166" s="50">
        <v>0.12195121951219512</v>
      </c>
      <c r="AK166" s="50">
        <v>0.32317073170731708</v>
      </c>
      <c r="AL166" s="50">
        <v>0.11585365853658537</v>
      </c>
      <c r="AM166" s="50">
        <v>0</v>
      </c>
      <c r="AN166" s="50">
        <v>3.048780487804878E-2</v>
      </c>
      <c r="AO166" s="74">
        <v>0.40853658536585363</v>
      </c>
      <c r="AP166" s="78">
        <v>58</v>
      </c>
      <c r="AQ166" s="50">
        <v>0.35365853658536583</v>
      </c>
      <c r="AR166" s="23">
        <v>1</v>
      </c>
      <c r="AS166" s="50">
        <v>6.024096385542169E-3</v>
      </c>
      <c r="AT166" s="21" t="s">
        <v>6</v>
      </c>
      <c r="AU166" s="67">
        <f>VLOOKUP(C166,[1]Sheet1!$B$2:$E$171,4,FALSE)</f>
        <v>73.8</v>
      </c>
      <c r="AV166" s="68" t="str">
        <f>VLOOKUP(C166,'[2]2012-13'!$D$2:$F$170,3,FALSE)</f>
        <v>Meets</v>
      </c>
      <c r="AW166" s="79">
        <f>VLOOKUP(C166,'[3]2012-13'!$A$4:$C$172,3,FALSE)</f>
        <v>100</v>
      </c>
      <c r="AX166" s="88" t="s">
        <v>25</v>
      </c>
      <c r="AY166" s="21" t="s">
        <v>24</v>
      </c>
      <c r="AZ166" s="21" t="s">
        <v>402</v>
      </c>
      <c r="BA166" s="21" t="s">
        <v>16</v>
      </c>
      <c r="BB166" s="21" t="s">
        <v>0</v>
      </c>
      <c r="BC166" s="79" t="s">
        <v>1</v>
      </c>
      <c r="BD166" s="46">
        <v>8</v>
      </c>
      <c r="BE166" s="61">
        <v>250</v>
      </c>
      <c r="BF166" s="61">
        <v>-85</v>
      </c>
      <c r="BG166" s="61">
        <v>250</v>
      </c>
      <c r="BH166" s="117" t="s">
        <v>781</v>
      </c>
      <c r="BI166" s="23">
        <v>165</v>
      </c>
      <c r="BJ166" s="104">
        <v>165</v>
      </c>
      <c r="BK166" s="47" t="s">
        <v>782</v>
      </c>
      <c r="BL166" s="100">
        <v>0</v>
      </c>
      <c r="BM166" s="47" t="s">
        <v>340</v>
      </c>
    </row>
    <row r="167" spans="1:65" x14ac:dyDescent="0.2">
      <c r="A167" s="88" t="s">
        <v>736</v>
      </c>
      <c r="B167" s="31" t="s">
        <v>23</v>
      </c>
      <c r="C167" s="111">
        <v>595</v>
      </c>
      <c r="D167" s="21" t="s">
        <v>737</v>
      </c>
      <c r="E167" s="68" t="s">
        <v>22</v>
      </c>
      <c r="F167" s="68" t="s">
        <v>332</v>
      </c>
      <c r="G167" s="68" t="s">
        <v>7</v>
      </c>
      <c r="H167" s="21" t="s">
        <v>5</v>
      </c>
      <c r="I167" s="31" t="s">
        <v>5</v>
      </c>
      <c r="J167" s="37">
        <v>2474</v>
      </c>
      <c r="K167" s="34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655</v>
      </c>
      <c r="U167" s="22">
        <v>694</v>
      </c>
      <c r="V167" s="22">
        <v>587</v>
      </c>
      <c r="W167" s="22">
        <v>538</v>
      </c>
      <c r="X167" s="41">
        <v>0</v>
      </c>
      <c r="Y167" s="46">
        <v>1229</v>
      </c>
      <c r="Z167" s="47">
        <v>1237</v>
      </c>
      <c r="AA167" s="92">
        <v>2466</v>
      </c>
      <c r="AB167" s="54">
        <v>11</v>
      </c>
      <c r="AC167" s="23">
        <v>137</v>
      </c>
      <c r="AD167" s="23">
        <v>753</v>
      </c>
      <c r="AE167" s="23">
        <v>320</v>
      </c>
      <c r="AF167" s="23">
        <v>5</v>
      </c>
      <c r="AG167" s="23">
        <v>83</v>
      </c>
      <c r="AH167" s="47">
        <v>1157</v>
      </c>
      <c r="AI167" s="57">
        <v>4.4606650446066508E-3</v>
      </c>
      <c r="AJ167" s="50">
        <v>5.5555555555555552E-2</v>
      </c>
      <c r="AK167" s="50">
        <v>0.305352798053528</v>
      </c>
      <c r="AL167" s="50">
        <v>0.129764801297648</v>
      </c>
      <c r="AM167" s="50">
        <v>2.02757502027575E-3</v>
      </c>
      <c r="AN167" s="50">
        <v>3.3657745336577456E-2</v>
      </c>
      <c r="AO167" s="74">
        <v>0.46918085969180862</v>
      </c>
      <c r="AP167" s="78">
        <v>714</v>
      </c>
      <c r="AQ167" s="50">
        <v>0.28895184135977336</v>
      </c>
      <c r="AR167" s="23">
        <v>91</v>
      </c>
      <c r="AS167" s="50">
        <v>3.618290258449304E-2</v>
      </c>
      <c r="AT167" s="21" t="s">
        <v>6</v>
      </c>
      <c r="AU167" s="67">
        <f>VLOOKUP(C167,[1]Sheet1!$B$2:$E$171,4,FALSE)</f>
        <v>52.3</v>
      </c>
      <c r="AV167" s="68" t="str">
        <f>VLOOKUP(C167,'[2]2012-13'!$D$2:$F$170,3,FALSE)</f>
        <v>Exceeds</v>
      </c>
      <c r="AW167" s="79">
        <f>VLOOKUP(C167,'[3]2012-13'!$A$4:$C$172,3,FALSE)</f>
        <v>76.7</v>
      </c>
      <c r="AX167" s="88" t="s">
        <v>20</v>
      </c>
      <c r="AY167" s="21" t="s">
        <v>19</v>
      </c>
      <c r="AZ167" s="21" t="s">
        <v>430</v>
      </c>
      <c r="BA167" s="21" t="s">
        <v>2</v>
      </c>
      <c r="BB167" s="21" t="s">
        <v>0</v>
      </c>
      <c r="BC167" s="79" t="s">
        <v>1</v>
      </c>
      <c r="BD167" s="46">
        <v>82</v>
      </c>
      <c r="BE167" s="61">
        <v>1639</v>
      </c>
      <c r="BF167" s="61">
        <v>-65</v>
      </c>
      <c r="BG167" s="61">
        <v>1831</v>
      </c>
      <c r="BH167" s="117" t="s">
        <v>738</v>
      </c>
      <c r="BI167" s="23">
        <v>2474</v>
      </c>
      <c r="BJ167" s="104">
        <v>2150</v>
      </c>
      <c r="BK167" s="47" t="s">
        <v>739</v>
      </c>
      <c r="BL167" s="100">
        <v>16</v>
      </c>
      <c r="BM167" s="47" t="s">
        <v>740</v>
      </c>
    </row>
    <row r="168" spans="1:65" x14ac:dyDescent="0.2">
      <c r="A168" s="88" t="s">
        <v>994</v>
      </c>
      <c r="B168" s="31" t="s">
        <v>18</v>
      </c>
      <c r="C168" s="111">
        <v>324</v>
      </c>
      <c r="D168" s="21" t="s">
        <v>995</v>
      </c>
      <c r="E168" s="68" t="s">
        <v>8</v>
      </c>
      <c r="F168" s="68" t="s">
        <v>996</v>
      </c>
      <c r="G168" s="68" t="s">
        <v>7</v>
      </c>
      <c r="H168" s="21" t="s">
        <v>5</v>
      </c>
      <c r="I168" s="31" t="s">
        <v>5</v>
      </c>
      <c r="J168" s="37">
        <v>78</v>
      </c>
      <c r="K168" s="34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5</v>
      </c>
      <c r="R168" s="22">
        <v>15</v>
      </c>
      <c r="S168" s="22">
        <v>12</v>
      </c>
      <c r="T168" s="22">
        <v>27</v>
      </c>
      <c r="U168" s="22">
        <v>11</v>
      </c>
      <c r="V168" s="22">
        <v>5</v>
      </c>
      <c r="W168" s="22">
        <v>3</v>
      </c>
      <c r="X168" s="41">
        <v>0</v>
      </c>
      <c r="Y168" s="46">
        <v>73</v>
      </c>
      <c r="Z168" s="47">
        <v>12</v>
      </c>
      <c r="AA168" s="92">
        <v>85</v>
      </c>
      <c r="AB168" s="54">
        <v>0</v>
      </c>
      <c r="AC168" s="23">
        <v>0</v>
      </c>
      <c r="AD168" s="23">
        <v>64</v>
      </c>
      <c r="AE168" s="23">
        <v>7</v>
      </c>
      <c r="AF168" s="23">
        <v>0</v>
      </c>
      <c r="AG168" s="23">
        <v>3</v>
      </c>
      <c r="AH168" s="47">
        <v>11</v>
      </c>
      <c r="AI168" s="57">
        <v>0</v>
      </c>
      <c r="AJ168" s="50">
        <v>0</v>
      </c>
      <c r="AK168" s="50">
        <v>0.75294117647058822</v>
      </c>
      <c r="AL168" s="50">
        <v>8.2352941176470587E-2</v>
      </c>
      <c r="AM168" s="50">
        <v>0</v>
      </c>
      <c r="AN168" s="50">
        <v>3.5294117647058823E-2</v>
      </c>
      <c r="AO168" s="74">
        <v>0.12941176470588237</v>
      </c>
      <c r="AP168" s="78">
        <v>74</v>
      </c>
      <c r="AQ168" s="50">
        <v>0.86046511627906974</v>
      </c>
      <c r="AR168" s="23">
        <v>2</v>
      </c>
      <c r="AS168" s="50">
        <v>2.247191011235955E-2</v>
      </c>
      <c r="AT168" s="21" t="s">
        <v>6</v>
      </c>
      <c r="AU168" s="67" t="str">
        <f>VLOOKUP(C168,[1]Sheet1!$B$2:$E$171,4,FALSE)</f>
        <v>*</v>
      </c>
      <c r="AV168" s="68" t="str">
        <f>VLOOKUP(C168,'[2]2012-13'!$D$2:$F$170,3,FALSE)</f>
        <v>N/A</v>
      </c>
      <c r="AW168" s="79">
        <f>VLOOKUP(C168,'[3]2012-13'!$A$4:$C$172,3,FALSE)</f>
        <v>7.7</v>
      </c>
      <c r="AX168" s="88" t="s">
        <v>4</v>
      </c>
      <c r="AY168" s="21" t="s">
        <v>3</v>
      </c>
      <c r="AZ168" s="21" t="s">
        <v>402</v>
      </c>
      <c r="BA168" s="21" t="s">
        <v>16</v>
      </c>
      <c r="BB168" s="21" t="s">
        <v>0</v>
      </c>
      <c r="BC168" s="79" t="s">
        <v>1</v>
      </c>
      <c r="BD168" s="46">
        <v>26</v>
      </c>
      <c r="BE168" s="61">
        <v>102</v>
      </c>
      <c r="BF168" s="61">
        <v>0</v>
      </c>
      <c r="BG168" s="61">
        <v>102</v>
      </c>
      <c r="BH168" s="117" t="s">
        <v>997</v>
      </c>
      <c r="BI168" s="23">
        <v>78</v>
      </c>
      <c r="BJ168" s="104">
        <v>102</v>
      </c>
      <c r="BK168" s="47" t="s">
        <v>997</v>
      </c>
      <c r="BL168" s="100">
        <v>0</v>
      </c>
      <c r="BM168" s="47" t="s">
        <v>340</v>
      </c>
    </row>
    <row r="169" spans="1:65" ht="20.399999999999999" x14ac:dyDescent="0.2">
      <c r="A169" s="88" t="s">
        <v>991</v>
      </c>
      <c r="B169" s="31" t="s">
        <v>17</v>
      </c>
      <c r="C169" s="111">
        <v>528</v>
      </c>
      <c r="D169" s="21" t="s">
        <v>992</v>
      </c>
      <c r="E169" s="68" t="s">
        <v>8</v>
      </c>
      <c r="F169" s="68" t="s">
        <v>332</v>
      </c>
      <c r="G169" s="68" t="s">
        <v>7</v>
      </c>
      <c r="H169" s="21" t="s">
        <v>5</v>
      </c>
      <c r="I169" s="31" t="s">
        <v>5</v>
      </c>
      <c r="J169" s="37">
        <v>184</v>
      </c>
      <c r="K169" s="34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30</v>
      </c>
      <c r="U169" s="22">
        <v>43</v>
      </c>
      <c r="V169" s="22">
        <v>50</v>
      </c>
      <c r="W169" s="22">
        <v>61</v>
      </c>
      <c r="X169" s="41">
        <v>0</v>
      </c>
      <c r="Y169" s="46">
        <v>56</v>
      </c>
      <c r="Z169" s="47">
        <v>117</v>
      </c>
      <c r="AA169" s="92">
        <v>173</v>
      </c>
      <c r="AB169" s="54">
        <v>0</v>
      </c>
      <c r="AC169" s="23">
        <v>0</v>
      </c>
      <c r="AD169" s="23">
        <v>129</v>
      </c>
      <c r="AE169" s="23">
        <v>26</v>
      </c>
      <c r="AF169" s="23">
        <v>0</v>
      </c>
      <c r="AG169" s="23">
        <v>10</v>
      </c>
      <c r="AH169" s="47">
        <v>8</v>
      </c>
      <c r="AI169" s="57">
        <v>0</v>
      </c>
      <c r="AJ169" s="50">
        <v>0</v>
      </c>
      <c r="AK169" s="50">
        <v>0.74566473988439308</v>
      </c>
      <c r="AL169" s="50">
        <v>0.15028901734104047</v>
      </c>
      <c r="AM169" s="50">
        <v>0</v>
      </c>
      <c r="AN169" s="50">
        <v>5.7803468208092484E-2</v>
      </c>
      <c r="AO169" s="74">
        <v>4.6242774566473986E-2</v>
      </c>
      <c r="AP169" s="78">
        <v>141</v>
      </c>
      <c r="AQ169" s="50">
        <v>0.79661016949152541</v>
      </c>
      <c r="AR169" s="23">
        <v>6</v>
      </c>
      <c r="AS169" s="50">
        <v>3.0303030303030304E-2</v>
      </c>
      <c r="AT169" s="21" t="s">
        <v>6</v>
      </c>
      <c r="AU169" s="67">
        <f>VLOOKUP(C169,[1]Sheet1!$B$2:$E$171,4,FALSE)</f>
        <v>6.2</v>
      </c>
      <c r="AV169" s="68" t="str">
        <f>VLOOKUP(C169,'[2]2012-13'!$D$2:$F$170,3,FALSE)</f>
        <v xml:space="preserve">Does Not Meet </v>
      </c>
      <c r="AW169" s="79">
        <f>VLOOKUP(C169,'[3]2012-13'!$A$4:$C$172,3,FALSE)</f>
        <v>66.7</v>
      </c>
      <c r="AX169" s="88" t="s">
        <v>4</v>
      </c>
      <c r="AY169" s="21" t="s">
        <v>3</v>
      </c>
      <c r="AZ169" s="21" t="s">
        <v>402</v>
      </c>
      <c r="BA169" s="21" t="s">
        <v>16</v>
      </c>
      <c r="BB169" s="21" t="s">
        <v>0</v>
      </c>
      <c r="BC169" s="79" t="s">
        <v>1</v>
      </c>
      <c r="BD169" s="46">
        <v>22</v>
      </c>
      <c r="BE169" s="61">
        <v>200</v>
      </c>
      <c r="BF169" s="61">
        <v>0</v>
      </c>
      <c r="BG169" s="61">
        <v>200</v>
      </c>
      <c r="BH169" s="117" t="s">
        <v>993</v>
      </c>
      <c r="BI169" s="23">
        <v>184</v>
      </c>
      <c r="BJ169" s="104">
        <v>200</v>
      </c>
      <c r="BK169" s="47" t="s">
        <v>993</v>
      </c>
      <c r="BL169" s="100">
        <v>0</v>
      </c>
      <c r="BM169" s="47" t="s">
        <v>340</v>
      </c>
    </row>
    <row r="170" spans="1:65" x14ac:dyDescent="0.2">
      <c r="A170" s="88" t="s">
        <v>918</v>
      </c>
      <c r="B170" s="31" t="s">
        <v>9</v>
      </c>
      <c r="C170" s="111">
        <v>438</v>
      </c>
      <c r="D170" s="21" t="s">
        <v>919</v>
      </c>
      <c r="E170" s="68" t="s">
        <v>8</v>
      </c>
      <c r="F170" s="68" t="s">
        <v>319</v>
      </c>
      <c r="G170" s="68" t="s">
        <v>7</v>
      </c>
      <c r="H170" s="21" t="s">
        <v>5</v>
      </c>
      <c r="I170" s="31" t="s">
        <v>5</v>
      </c>
      <c r="J170" s="37">
        <v>50</v>
      </c>
      <c r="K170" s="34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1</v>
      </c>
      <c r="R170" s="22">
        <v>12</v>
      </c>
      <c r="S170" s="22">
        <v>36</v>
      </c>
      <c r="T170" s="22">
        <v>1</v>
      </c>
      <c r="U170" s="22">
        <v>0</v>
      </c>
      <c r="V170" s="22">
        <v>0</v>
      </c>
      <c r="W170" s="22">
        <v>0</v>
      </c>
      <c r="X170" s="41">
        <v>0</v>
      </c>
      <c r="Y170" s="46">
        <v>30</v>
      </c>
      <c r="Z170" s="47">
        <v>29</v>
      </c>
      <c r="AA170" s="92">
        <v>59</v>
      </c>
      <c r="AB170" s="54">
        <v>1</v>
      </c>
      <c r="AC170" s="23">
        <v>0</v>
      </c>
      <c r="AD170" s="23">
        <v>25</v>
      </c>
      <c r="AE170" s="23">
        <v>13</v>
      </c>
      <c r="AF170" s="23">
        <v>0</v>
      </c>
      <c r="AG170" s="23">
        <v>7</v>
      </c>
      <c r="AH170" s="47">
        <v>13</v>
      </c>
      <c r="AI170" s="57">
        <v>1.6949152542372881E-2</v>
      </c>
      <c r="AJ170" s="50">
        <v>0</v>
      </c>
      <c r="AK170" s="50">
        <v>0.42372881355932202</v>
      </c>
      <c r="AL170" s="50">
        <v>0.22033898305084745</v>
      </c>
      <c r="AM170" s="50">
        <v>0</v>
      </c>
      <c r="AN170" s="50">
        <v>0.11864406779661017</v>
      </c>
      <c r="AO170" s="74">
        <v>0.22033898305084745</v>
      </c>
      <c r="AP170" s="78">
        <v>48</v>
      </c>
      <c r="AQ170" s="50">
        <v>0.81355932203389836</v>
      </c>
      <c r="AR170" s="23">
        <v>4</v>
      </c>
      <c r="AS170" s="50">
        <v>8.8888888888888892E-2</v>
      </c>
      <c r="AT170" s="21" t="s">
        <v>6</v>
      </c>
      <c r="AU170" s="67">
        <f>VLOOKUP(C170,[1]Sheet1!$B$2:$E$171,4,FALSE)</f>
        <v>21.3</v>
      </c>
      <c r="AV170" s="68" t="str">
        <f>VLOOKUP(C170,'[2]2012-13'!$D$2:$F$170,3,FALSE)</f>
        <v>Meets</v>
      </c>
      <c r="AW170" s="79">
        <f>VLOOKUP(C170,'[3]2012-13'!$A$4:$C$172,3,FALSE)</f>
        <v>100</v>
      </c>
      <c r="AX170" s="88" t="s">
        <v>4</v>
      </c>
      <c r="AY170" s="21" t="s">
        <v>3</v>
      </c>
      <c r="AZ170" s="21" t="s">
        <v>430</v>
      </c>
      <c r="BA170" s="21" t="s">
        <v>2</v>
      </c>
      <c r="BB170" s="21" t="s">
        <v>0</v>
      </c>
      <c r="BC170" s="79" t="s">
        <v>1</v>
      </c>
      <c r="BD170" s="46">
        <v>14</v>
      </c>
      <c r="BE170" s="61">
        <v>0</v>
      </c>
      <c r="BF170" s="61">
        <v>0</v>
      </c>
      <c r="BG170" s="61">
        <v>0</v>
      </c>
      <c r="BH170" s="117" t="s">
        <v>340</v>
      </c>
      <c r="BI170" s="23">
        <v>50</v>
      </c>
      <c r="BJ170" s="104">
        <v>0</v>
      </c>
      <c r="BK170" s="47" t="s">
        <v>340</v>
      </c>
      <c r="BL170" s="100">
        <v>0</v>
      </c>
      <c r="BM170" s="47" t="s">
        <v>340</v>
      </c>
    </row>
    <row r="171" spans="1:65" ht="10.8" thickBot="1" x14ac:dyDescent="0.25">
      <c r="A171" s="89" t="s">
        <v>961</v>
      </c>
      <c r="B171" s="32" t="s">
        <v>15</v>
      </c>
      <c r="C171" s="112">
        <v>508</v>
      </c>
      <c r="D171" s="27" t="s">
        <v>1020</v>
      </c>
      <c r="E171" s="82" t="s">
        <v>14</v>
      </c>
      <c r="F171" s="82" t="s">
        <v>13</v>
      </c>
      <c r="G171" s="82" t="s">
        <v>7</v>
      </c>
      <c r="H171" s="27" t="s">
        <v>5</v>
      </c>
      <c r="I171" s="32" t="s">
        <v>5</v>
      </c>
      <c r="J171" s="38">
        <v>99</v>
      </c>
      <c r="K171" s="35">
        <v>3</v>
      </c>
      <c r="L171" s="28">
        <v>4</v>
      </c>
      <c r="M171" s="28">
        <v>6</v>
      </c>
      <c r="N171" s="28">
        <v>12</v>
      </c>
      <c r="O171" s="28">
        <v>13</v>
      </c>
      <c r="P171" s="28">
        <v>10</v>
      </c>
      <c r="Q171" s="28">
        <v>3</v>
      </c>
      <c r="R171" s="28">
        <v>11</v>
      </c>
      <c r="S171" s="28">
        <v>37</v>
      </c>
      <c r="T171" s="28">
        <v>0</v>
      </c>
      <c r="U171" s="28">
        <v>0</v>
      </c>
      <c r="V171" s="28">
        <v>0</v>
      </c>
      <c r="W171" s="28">
        <v>0</v>
      </c>
      <c r="X171" s="42">
        <v>0</v>
      </c>
      <c r="Y171" s="48">
        <v>84</v>
      </c>
      <c r="Z171" s="49">
        <v>28</v>
      </c>
      <c r="AA171" s="93">
        <v>112</v>
      </c>
      <c r="AB171" s="55">
        <v>0</v>
      </c>
      <c r="AC171" s="29">
        <v>0</v>
      </c>
      <c r="AD171" s="29">
        <v>57</v>
      </c>
      <c r="AE171" s="29">
        <v>14</v>
      </c>
      <c r="AF171" s="29">
        <v>0</v>
      </c>
      <c r="AG171" s="29">
        <v>6</v>
      </c>
      <c r="AH171" s="49">
        <v>35</v>
      </c>
      <c r="AI171" s="58">
        <v>0</v>
      </c>
      <c r="AJ171" s="51">
        <v>0</v>
      </c>
      <c r="AK171" s="51">
        <v>0.5089285714285714</v>
      </c>
      <c r="AL171" s="51">
        <v>0.125</v>
      </c>
      <c r="AM171" s="51">
        <v>0</v>
      </c>
      <c r="AN171" s="51">
        <v>5.3571428571428568E-2</v>
      </c>
      <c r="AO171" s="75">
        <v>0.3125</v>
      </c>
      <c r="AP171" s="80">
        <v>81</v>
      </c>
      <c r="AQ171" s="51">
        <v>0.70434782608695656</v>
      </c>
      <c r="AR171" s="29">
        <v>3</v>
      </c>
      <c r="AS171" s="51">
        <v>3.0612244897959183E-2</v>
      </c>
      <c r="AT171" s="27" t="s">
        <v>6</v>
      </c>
      <c r="AU171" s="81">
        <f>VLOOKUP(C171,[1]Sheet1!$B$2:$E$171,4,FALSE)</f>
        <v>17.100000000000001</v>
      </c>
      <c r="AV171" s="82" t="str">
        <f>VLOOKUP(C171,'[2]2012-13'!$D$2:$F$170,3,FALSE)</f>
        <v>Meets</v>
      </c>
      <c r="AW171" s="83">
        <f>VLOOKUP(C171,'[3]2012-13'!$A$4:$C$172,3,FALSE)</f>
        <v>58.8</v>
      </c>
      <c r="AX171" s="89" t="s">
        <v>12</v>
      </c>
      <c r="AY171" s="27" t="s">
        <v>11</v>
      </c>
      <c r="AZ171" s="27" t="s">
        <v>349</v>
      </c>
      <c r="BA171" s="27" t="s">
        <v>10</v>
      </c>
      <c r="BB171" s="27" t="s">
        <v>0</v>
      </c>
      <c r="BC171" s="83" t="s">
        <v>1</v>
      </c>
      <c r="BD171" s="48">
        <v>25</v>
      </c>
      <c r="BE171" s="64">
        <v>128</v>
      </c>
      <c r="BF171" s="64">
        <v>0</v>
      </c>
      <c r="BG171" s="64">
        <v>138</v>
      </c>
      <c r="BH171" s="118" t="s">
        <v>962</v>
      </c>
      <c r="BI171" s="29">
        <v>99</v>
      </c>
      <c r="BJ171" s="105">
        <v>138</v>
      </c>
      <c r="BK171" s="49" t="s">
        <v>962</v>
      </c>
      <c r="BL171" s="101">
        <v>1</v>
      </c>
      <c r="BM171" s="49" t="s">
        <v>878</v>
      </c>
    </row>
    <row r="172" spans="1:65" s="140" customFormat="1" ht="18.600000000000001" customHeight="1" thickBot="1" x14ac:dyDescent="0.3">
      <c r="A172" s="120"/>
      <c r="B172" s="121"/>
      <c r="C172" s="122"/>
      <c r="D172" s="123" t="s">
        <v>1002</v>
      </c>
      <c r="E172" s="124"/>
      <c r="F172" s="124"/>
      <c r="G172" s="124"/>
      <c r="H172" s="125"/>
      <c r="I172" s="121"/>
      <c r="J172" s="126">
        <f>SUM(J2:J171)</f>
        <v>153300</v>
      </c>
      <c r="K172" s="127">
        <f t="shared" ref="K172:BJ172" si="0">SUM(K2:K171)</f>
        <v>12213</v>
      </c>
      <c r="L172" s="128">
        <f t="shared" si="0"/>
        <v>12592</v>
      </c>
      <c r="M172" s="128">
        <f t="shared" si="0"/>
        <v>12417</v>
      </c>
      <c r="N172" s="128">
        <f t="shared" si="0"/>
        <v>12016</v>
      </c>
      <c r="O172" s="128">
        <f t="shared" si="0"/>
        <v>11449</v>
      </c>
      <c r="P172" s="128">
        <f t="shared" si="0"/>
        <v>12196</v>
      </c>
      <c r="Q172" s="128">
        <f t="shared" si="0"/>
        <v>11814</v>
      </c>
      <c r="R172" s="128">
        <f t="shared" si="0"/>
        <v>12133</v>
      </c>
      <c r="S172" s="128">
        <f t="shared" si="0"/>
        <v>11766</v>
      </c>
      <c r="T172" s="128">
        <f t="shared" si="0"/>
        <v>12854</v>
      </c>
      <c r="U172" s="128">
        <f t="shared" si="0"/>
        <v>11619</v>
      </c>
      <c r="V172" s="128">
        <f t="shared" si="0"/>
        <v>10539</v>
      </c>
      <c r="W172" s="128">
        <f t="shared" si="0"/>
        <v>9680</v>
      </c>
      <c r="X172" s="129">
        <f t="shared" si="0"/>
        <v>12</v>
      </c>
      <c r="Y172" s="127">
        <f t="shared" si="0"/>
        <v>78362</v>
      </c>
      <c r="Z172" s="129">
        <f t="shared" si="0"/>
        <v>75183</v>
      </c>
      <c r="AA172" s="129">
        <f t="shared" si="0"/>
        <v>153545</v>
      </c>
      <c r="AB172" s="127">
        <f t="shared" si="0"/>
        <v>524</v>
      </c>
      <c r="AC172" s="128">
        <f t="shared" si="0"/>
        <v>10425</v>
      </c>
      <c r="AD172" s="128">
        <f t="shared" si="0"/>
        <v>37481</v>
      </c>
      <c r="AE172" s="128">
        <f t="shared" si="0"/>
        <v>24035</v>
      </c>
      <c r="AF172" s="128">
        <f t="shared" si="0"/>
        <v>173</v>
      </c>
      <c r="AG172" s="128">
        <f t="shared" si="0"/>
        <v>6264</v>
      </c>
      <c r="AH172" s="129">
        <f t="shared" si="0"/>
        <v>74643</v>
      </c>
      <c r="AI172" s="130">
        <f>AB172/$AA$172</f>
        <v>3.412680321729786E-3</v>
      </c>
      <c r="AJ172" s="131">
        <f t="shared" ref="AJ172:AO172" si="1">AC172/$AA$172</f>
        <v>6.7895405255788202E-2</v>
      </c>
      <c r="AK172" s="131">
        <f t="shared" si="1"/>
        <v>0.24410433423426356</v>
      </c>
      <c r="AL172" s="131">
        <f t="shared" si="1"/>
        <v>0.15653391513888437</v>
      </c>
      <c r="AM172" s="131">
        <f t="shared" si="1"/>
        <v>1.1267055260672767E-3</v>
      </c>
      <c r="AN172" s="131">
        <f t="shared" si="1"/>
        <v>4.0795857891823245E-2</v>
      </c>
      <c r="AO172" s="132">
        <f t="shared" si="1"/>
        <v>0.48613110163144357</v>
      </c>
      <c r="AP172" s="127">
        <f t="shared" si="0"/>
        <v>51309</v>
      </c>
      <c r="AQ172" s="131">
        <v>0.33300000000000002</v>
      </c>
      <c r="AR172" s="128">
        <f t="shared" si="0"/>
        <v>11250</v>
      </c>
      <c r="AS172" s="131">
        <v>7.2999999999999995E-2</v>
      </c>
      <c r="AT172" s="128">
        <f t="shared" si="0"/>
        <v>0</v>
      </c>
      <c r="AU172" s="128"/>
      <c r="AV172" s="133"/>
      <c r="AW172" s="129"/>
      <c r="AX172" s="127">
        <f t="shared" si="0"/>
        <v>0</v>
      </c>
      <c r="AY172" s="128">
        <f t="shared" si="0"/>
        <v>0</v>
      </c>
      <c r="AZ172" s="128">
        <f t="shared" si="0"/>
        <v>0</v>
      </c>
      <c r="BA172" s="128">
        <f t="shared" si="0"/>
        <v>0</v>
      </c>
      <c r="BB172" s="128">
        <f t="shared" si="0"/>
        <v>0</v>
      </c>
      <c r="BC172" s="134">
        <f t="shared" si="0"/>
        <v>0</v>
      </c>
      <c r="BD172" s="127">
        <f t="shared" si="0"/>
        <v>8003</v>
      </c>
      <c r="BE172" s="128">
        <f>SUM(BE2:BE171)</f>
        <v>139688</v>
      </c>
      <c r="BF172" s="135">
        <v>-5083</v>
      </c>
      <c r="BG172" s="128">
        <f t="shared" si="0"/>
        <v>151795</v>
      </c>
      <c r="BH172" s="136">
        <v>1.0449999999999999</v>
      </c>
      <c r="BI172" s="128">
        <f>SUM(BI2:BI171)</f>
        <v>153300</v>
      </c>
      <c r="BJ172" s="137">
        <f t="shared" si="0"/>
        <v>158143</v>
      </c>
      <c r="BK172" s="138">
        <f>BI172/BJ172</f>
        <v>0.96937581808869189</v>
      </c>
      <c r="BL172" s="102">
        <v>1119</v>
      </c>
      <c r="BM172" s="139">
        <v>0.16600000000000001</v>
      </c>
    </row>
  </sheetData>
  <sortState ref="A2:BJ172">
    <sortCondition ref="E2:E172"/>
    <sortCondition ref="D2:D172"/>
  </sortState>
  <pageMargins left="0.46" right="0.39" top="0.75" bottom="0.75" header="0.3" footer="0.3"/>
  <pageSetup orientation="landscape" r:id="rId1"/>
  <headerFooter>
    <oddHeader>&amp;C&amp;"-,Regular"&amp;11WCPSS School General Information, 2013-2014
Facility Utilization Report</oddHeader>
    <oddFooter>&amp;C&amp;8Page &amp;P of &amp;N</oddFooter>
  </headerFooter>
  <ignoredErrors>
    <ignoredError sqref="B2:B171 BH2:BH171 BK2:BK171 BM2:BM1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2013-14 reports by school</vt:lpstr>
      <vt:lpstr>'2013-14 reports by school'!Print_Titles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Maja_Vouk</dc:creator>
  <cp:lastModifiedBy>Maja_Vouk</cp:lastModifiedBy>
  <cp:lastPrinted>2016-02-26T20:32:12Z</cp:lastPrinted>
  <dcterms:created xsi:type="dcterms:W3CDTF">2013-03-07T20:35:20Z</dcterms:created>
  <dcterms:modified xsi:type="dcterms:W3CDTF">2016-02-26T20:54:37Z</dcterms:modified>
</cp:coreProperties>
</file>